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6795" tabRatio="811" activeTab="3"/>
  </bookViews>
  <sheets>
    <sheet name="TRABALHOS INICIAIS 163MS" sheetId="11" r:id="rId1"/>
    <sheet name="TRABALHOS INICIAIS 267MS" sheetId="6" r:id="rId2"/>
    <sheet name="TRABALHOS INICIAIS 262MS" sheetId="8" r:id="rId3"/>
    <sheet name="Resumo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act2">#REF!</definedName>
    <definedName name="____PL1">#REF!</definedName>
    <definedName name="___act2">#REF!</definedName>
    <definedName name="___PL1">#REF!</definedName>
    <definedName name="__act2">#REF!</definedName>
    <definedName name="__PL1">#REF!</definedName>
    <definedName name="_01_09_96">#REF!</definedName>
    <definedName name="_act2">#REF!</definedName>
    <definedName name="_xlnm._FilterDatabase" localSheetId="0" hidden="1">'TRABALHOS INICIAIS 163MS'!$I$43:$I$112</definedName>
    <definedName name="_xlnm._FilterDatabase" localSheetId="2" hidden="1">'TRABALHOS INICIAIS 262MS'!#REF!</definedName>
    <definedName name="_xlnm._FilterDatabase" localSheetId="1" hidden="1">'TRABALHOS INICIAIS 267MS'!#REF!</definedName>
    <definedName name="_PL1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B">#REF!</definedName>
    <definedName name="CBUQc">#REF!</definedName>
    <definedName name="comb">[3]Premissas!$E$13:$F$16</definedName>
    <definedName name="comb1">[3]Premissas!$E$17:$F$20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QUIP">[4]EQUIP!$B$7:$H$66</definedName>
    <definedName name="EXA">'[2]PRO-08'!#REF!</definedName>
    <definedName name="Extenso">[1]!Extenso</definedName>
    <definedName name="_xlnm.Extract" localSheetId="0">'TRABALHOS INICIAIS 163MS'!$K$43</definedName>
    <definedName name="_xlnm.Extract" localSheetId="2">'TRABALHOS INICIAIS 262MS'!#REF!</definedName>
    <definedName name="_xlnm.Extract" localSheetId="1">'TRABALHOS INICIAIS 267MS'!#REF!</definedName>
    <definedName name="fc1a">'[2]PRO-08'!#REF!</definedName>
    <definedName name="FC2A">'[2]PRO-08'!#REF!</definedName>
    <definedName name="FC3A">'[2]PRO-08'!#REF!</definedName>
    <definedName name="hi">#REF!</definedName>
    <definedName name="IM">#REF!</definedName>
    <definedName name="LILASDRENA">#REF!</definedName>
    <definedName name="MAT">[4]MAT!$B$4:$G$66</definedName>
    <definedName name="MAT_BET">[4]MAT_BET!$B$4:$F$20</definedName>
    <definedName name="Medição">#REF!</definedName>
    <definedName name="MO">[4]M.O.!$B$5:$G$13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[5]!PassaExtenso</definedName>
    <definedName name="pav">#REF!</definedName>
    <definedName name="pesquisa">#REF!</definedName>
    <definedName name="PL">#REF!</definedName>
    <definedName name="Ponte">[1]!Ponte</definedName>
    <definedName name="QQ_2">[1]!QQ_2</definedName>
    <definedName name="RBV">[6]Teor!$C$3:$C$7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talud">#REF!</definedName>
    <definedName name="Teor">[6]Teor!$A$3:$A$7</definedName>
    <definedName name="terra">#REF!</definedName>
    <definedName name="TPM">#REF!</definedName>
    <definedName name="TRANS">[4]TRANS!$C$4:$H$28</definedName>
    <definedName name="Vazios">[6]Teor!$B$3:$B$7</definedName>
    <definedName name="verde">#REF!</definedName>
    <definedName name="verdepav">#REF!</definedName>
    <definedName name="WEWRWR">[1]!WEWRWR</definedName>
    <definedName name="x">[6]Equipamentos!#REF!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B63" i="12" l="1"/>
  <c r="C63" i="12"/>
  <c r="D63" i="12"/>
  <c r="E63" i="12"/>
  <c r="F63" i="12"/>
  <c r="G63" i="12"/>
  <c r="H63" i="12"/>
  <c r="I63" i="12"/>
  <c r="J63" i="12"/>
  <c r="K63" i="12"/>
  <c r="B64" i="12"/>
  <c r="C64" i="12"/>
  <c r="D64" i="12"/>
  <c r="E64" i="12"/>
  <c r="F64" i="12"/>
  <c r="G64" i="12"/>
  <c r="H64" i="12"/>
  <c r="I64" i="12"/>
  <c r="J64" i="12"/>
  <c r="K64" i="12"/>
  <c r="B65" i="12"/>
  <c r="C65" i="12"/>
  <c r="D65" i="12"/>
  <c r="E65" i="12"/>
  <c r="F65" i="12"/>
  <c r="G65" i="12"/>
  <c r="H65" i="12"/>
  <c r="I65" i="12"/>
  <c r="J65" i="12"/>
  <c r="K65" i="12"/>
  <c r="B66" i="12"/>
  <c r="C66" i="12"/>
  <c r="D66" i="12"/>
  <c r="E66" i="12"/>
  <c r="F66" i="12"/>
  <c r="G66" i="12"/>
  <c r="H66" i="12"/>
  <c r="I66" i="12"/>
  <c r="J66" i="12"/>
  <c r="K66" i="12"/>
  <c r="B67" i="12"/>
  <c r="C67" i="12"/>
  <c r="D67" i="12"/>
  <c r="E67" i="12"/>
  <c r="F67" i="12"/>
  <c r="G67" i="12"/>
  <c r="H67" i="12"/>
  <c r="I67" i="12"/>
  <c r="J67" i="12"/>
  <c r="K67" i="12"/>
  <c r="B68" i="12"/>
  <c r="C68" i="12"/>
  <c r="D68" i="12"/>
  <c r="E68" i="12"/>
  <c r="F68" i="12"/>
  <c r="G68" i="12"/>
  <c r="H68" i="12"/>
  <c r="I68" i="12"/>
  <c r="J68" i="12"/>
  <c r="K68" i="12"/>
  <c r="B69" i="12"/>
  <c r="C69" i="12"/>
  <c r="D69" i="12"/>
  <c r="E69" i="12"/>
  <c r="F69" i="12"/>
  <c r="G69" i="12"/>
  <c r="H69" i="12"/>
  <c r="I69" i="12"/>
  <c r="J69" i="12"/>
  <c r="K69" i="12"/>
  <c r="B70" i="12"/>
  <c r="C70" i="12"/>
  <c r="D70" i="12"/>
  <c r="E70" i="12"/>
  <c r="F70" i="12"/>
  <c r="G70" i="12"/>
  <c r="H70" i="12"/>
  <c r="I70" i="12"/>
  <c r="J70" i="12"/>
  <c r="K70" i="12"/>
  <c r="B71" i="12"/>
  <c r="C71" i="12"/>
  <c r="D71" i="12"/>
  <c r="E71" i="12"/>
  <c r="F71" i="12"/>
  <c r="G71" i="12"/>
  <c r="H71" i="12"/>
  <c r="I71" i="12"/>
  <c r="J71" i="12"/>
  <c r="K71" i="12"/>
  <c r="B72" i="12"/>
  <c r="C72" i="12"/>
  <c r="D72" i="12"/>
  <c r="E72" i="12"/>
  <c r="F72" i="12"/>
  <c r="G72" i="12"/>
  <c r="H72" i="12"/>
  <c r="I72" i="12"/>
  <c r="J72" i="12"/>
  <c r="K72" i="12"/>
  <c r="B73" i="12"/>
  <c r="C73" i="12"/>
  <c r="D73" i="12"/>
  <c r="E73" i="12"/>
  <c r="F73" i="12"/>
  <c r="G73" i="12"/>
  <c r="H73" i="12"/>
  <c r="I73" i="12"/>
  <c r="J73" i="12"/>
  <c r="K73" i="12"/>
  <c r="B74" i="12"/>
  <c r="C74" i="12"/>
  <c r="D74" i="12"/>
  <c r="E74" i="12"/>
  <c r="F74" i="12"/>
  <c r="G74" i="12"/>
  <c r="H74" i="12"/>
  <c r="I74" i="12"/>
  <c r="J74" i="12"/>
  <c r="K74" i="12"/>
  <c r="B75" i="12"/>
  <c r="C75" i="12"/>
  <c r="D75" i="12"/>
  <c r="E75" i="12"/>
  <c r="F75" i="12"/>
  <c r="G75" i="12"/>
  <c r="H75" i="12"/>
  <c r="I75" i="12"/>
  <c r="J75" i="12"/>
  <c r="K75" i="12"/>
  <c r="C62" i="12"/>
  <c r="D62" i="12"/>
  <c r="E62" i="12"/>
  <c r="F62" i="12"/>
  <c r="G62" i="12"/>
  <c r="H62" i="12"/>
  <c r="I62" i="12"/>
  <c r="J62" i="12"/>
  <c r="K62" i="12"/>
  <c r="B62" i="12"/>
  <c r="C54" i="12"/>
  <c r="D54" i="12"/>
  <c r="E54" i="12"/>
  <c r="F54" i="12"/>
  <c r="G54" i="12"/>
  <c r="H54" i="12"/>
  <c r="I54" i="12"/>
  <c r="J54" i="12"/>
  <c r="K54" i="12"/>
  <c r="C55" i="12"/>
  <c r="D55" i="12"/>
  <c r="E55" i="12"/>
  <c r="F55" i="12"/>
  <c r="G55" i="12"/>
  <c r="H55" i="12"/>
  <c r="I55" i="12"/>
  <c r="J55" i="12"/>
  <c r="K55" i="12"/>
  <c r="C56" i="12"/>
  <c r="D56" i="12"/>
  <c r="E56" i="12"/>
  <c r="F56" i="12"/>
  <c r="G56" i="12"/>
  <c r="H56" i="12"/>
  <c r="I56" i="12"/>
  <c r="J56" i="12"/>
  <c r="K56" i="12"/>
  <c r="C57" i="12"/>
  <c r="D57" i="12"/>
  <c r="E57" i="12"/>
  <c r="F57" i="12"/>
  <c r="G57" i="12"/>
  <c r="H57" i="12"/>
  <c r="I57" i="12"/>
  <c r="J57" i="12"/>
  <c r="K57" i="12"/>
  <c r="C58" i="12"/>
  <c r="D58" i="12"/>
  <c r="E58" i="12"/>
  <c r="F58" i="12"/>
  <c r="G58" i="12"/>
  <c r="H58" i="12"/>
  <c r="I58" i="12"/>
  <c r="J58" i="12"/>
  <c r="K58" i="12"/>
  <c r="C59" i="12"/>
  <c r="D59" i="12"/>
  <c r="E59" i="12"/>
  <c r="F59" i="12"/>
  <c r="G59" i="12"/>
  <c r="H59" i="12"/>
  <c r="I59" i="12"/>
  <c r="J59" i="12"/>
  <c r="K59" i="12"/>
  <c r="C60" i="12"/>
  <c r="D60" i="12"/>
  <c r="E60" i="12"/>
  <c r="F60" i="12"/>
  <c r="G60" i="12"/>
  <c r="H60" i="12"/>
  <c r="I60" i="12"/>
  <c r="J60" i="12"/>
  <c r="K60" i="12"/>
  <c r="C61" i="12"/>
  <c r="D61" i="12"/>
  <c r="E61" i="12"/>
  <c r="F61" i="12"/>
  <c r="G61" i="12"/>
  <c r="H61" i="12"/>
  <c r="I61" i="12"/>
  <c r="J61" i="12"/>
  <c r="K61" i="12"/>
  <c r="B55" i="12"/>
  <c r="B56" i="12"/>
  <c r="B57" i="12"/>
  <c r="B58" i="12"/>
  <c r="B59" i="12"/>
  <c r="B60" i="12"/>
  <c r="B61" i="12"/>
  <c r="B54" i="12"/>
  <c r="B3" i="12"/>
  <c r="C3" i="12"/>
  <c r="D3" i="12"/>
  <c r="E3" i="12"/>
  <c r="F3" i="12"/>
  <c r="G3" i="12"/>
  <c r="H3" i="12"/>
  <c r="I3" i="12"/>
  <c r="J3" i="12"/>
  <c r="K3" i="12"/>
  <c r="B4" i="12"/>
  <c r="C4" i="12"/>
  <c r="D4" i="12"/>
  <c r="E4" i="12"/>
  <c r="F4" i="12"/>
  <c r="G4" i="12"/>
  <c r="H4" i="12"/>
  <c r="I4" i="12"/>
  <c r="J4" i="12"/>
  <c r="K4" i="12"/>
  <c r="B5" i="12"/>
  <c r="C5" i="12"/>
  <c r="D5" i="12"/>
  <c r="E5" i="12"/>
  <c r="F5" i="12"/>
  <c r="G5" i="12"/>
  <c r="H5" i="12"/>
  <c r="I5" i="12"/>
  <c r="J5" i="12"/>
  <c r="K5" i="12"/>
  <c r="B6" i="12"/>
  <c r="C6" i="12"/>
  <c r="D6" i="12"/>
  <c r="E6" i="12"/>
  <c r="F6" i="12"/>
  <c r="G6" i="12"/>
  <c r="H6" i="12"/>
  <c r="I6" i="12"/>
  <c r="J6" i="12"/>
  <c r="K6" i="12"/>
  <c r="B7" i="12"/>
  <c r="C7" i="12"/>
  <c r="D7" i="12"/>
  <c r="E7" i="12"/>
  <c r="F7" i="12"/>
  <c r="G7" i="12"/>
  <c r="H7" i="12"/>
  <c r="I7" i="12"/>
  <c r="J7" i="12"/>
  <c r="K7" i="12"/>
  <c r="B8" i="12"/>
  <c r="C8" i="12"/>
  <c r="D8" i="12"/>
  <c r="E8" i="12"/>
  <c r="F8" i="12"/>
  <c r="G8" i="12"/>
  <c r="H8" i="12"/>
  <c r="I8" i="12"/>
  <c r="J8" i="12"/>
  <c r="K8" i="12"/>
  <c r="B9" i="12"/>
  <c r="C9" i="12"/>
  <c r="D9" i="12"/>
  <c r="E9" i="12"/>
  <c r="F9" i="12"/>
  <c r="G9" i="12"/>
  <c r="H9" i="12"/>
  <c r="I9" i="12"/>
  <c r="J9" i="12"/>
  <c r="K9" i="12"/>
  <c r="B10" i="12"/>
  <c r="C10" i="12"/>
  <c r="D10" i="12"/>
  <c r="E10" i="12"/>
  <c r="F10" i="12"/>
  <c r="G10" i="12"/>
  <c r="H10" i="12"/>
  <c r="I10" i="12"/>
  <c r="J10" i="12"/>
  <c r="K10" i="12"/>
  <c r="B11" i="12"/>
  <c r="C11" i="12"/>
  <c r="D11" i="12"/>
  <c r="E11" i="12"/>
  <c r="F11" i="12"/>
  <c r="G11" i="12"/>
  <c r="H11" i="12"/>
  <c r="I11" i="12"/>
  <c r="J11" i="12"/>
  <c r="K11" i="12"/>
  <c r="B12" i="12"/>
  <c r="C12" i="12"/>
  <c r="D12" i="12"/>
  <c r="E12" i="12"/>
  <c r="F12" i="12"/>
  <c r="G12" i="12"/>
  <c r="H12" i="12"/>
  <c r="I12" i="12"/>
  <c r="J12" i="12"/>
  <c r="K12" i="12"/>
  <c r="B13" i="12"/>
  <c r="C13" i="12"/>
  <c r="D13" i="12"/>
  <c r="E13" i="12"/>
  <c r="F13" i="12"/>
  <c r="G13" i="12"/>
  <c r="H13" i="12"/>
  <c r="I13" i="12"/>
  <c r="J13" i="12"/>
  <c r="K13" i="12"/>
  <c r="B14" i="12"/>
  <c r="C14" i="12"/>
  <c r="D14" i="12"/>
  <c r="E14" i="12"/>
  <c r="F14" i="12"/>
  <c r="G14" i="12"/>
  <c r="H14" i="12"/>
  <c r="I14" i="12"/>
  <c r="J14" i="12"/>
  <c r="K14" i="12"/>
  <c r="B15" i="12"/>
  <c r="C15" i="12"/>
  <c r="D15" i="12"/>
  <c r="E15" i="12"/>
  <c r="F15" i="12"/>
  <c r="G15" i="12"/>
  <c r="H15" i="12"/>
  <c r="I15" i="12"/>
  <c r="J15" i="12"/>
  <c r="K15" i="12"/>
  <c r="B16" i="12"/>
  <c r="C16" i="12"/>
  <c r="D16" i="12"/>
  <c r="E16" i="12"/>
  <c r="F16" i="12"/>
  <c r="G16" i="12"/>
  <c r="H16" i="12"/>
  <c r="I16" i="12"/>
  <c r="J16" i="12"/>
  <c r="K16" i="12"/>
  <c r="B17" i="12"/>
  <c r="C17" i="12"/>
  <c r="D17" i="12"/>
  <c r="E17" i="12"/>
  <c r="F17" i="12"/>
  <c r="G17" i="12"/>
  <c r="H17" i="12"/>
  <c r="I17" i="12"/>
  <c r="J17" i="12"/>
  <c r="K17" i="12"/>
  <c r="B18" i="12"/>
  <c r="C18" i="12"/>
  <c r="D18" i="12"/>
  <c r="E18" i="12"/>
  <c r="F18" i="12"/>
  <c r="G18" i="12"/>
  <c r="H18" i="12"/>
  <c r="I18" i="12"/>
  <c r="J18" i="12"/>
  <c r="K18" i="12"/>
  <c r="B19" i="12"/>
  <c r="C19" i="12"/>
  <c r="D19" i="12"/>
  <c r="E19" i="12"/>
  <c r="F19" i="12"/>
  <c r="G19" i="12"/>
  <c r="H19" i="12"/>
  <c r="I19" i="12"/>
  <c r="J19" i="12"/>
  <c r="K19" i="12"/>
  <c r="B20" i="12"/>
  <c r="C20" i="12"/>
  <c r="D20" i="12"/>
  <c r="E20" i="12"/>
  <c r="F20" i="12"/>
  <c r="G20" i="12"/>
  <c r="H20" i="12"/>
  <c r="I20" i="12"/>
  <c r="J20" i="12"/>
  <c r="K20" i="12"/>
  <c r="B21" i="12"/>
  <c r="C21" i="12"/>
  <c r="D21" i="12"/>
  <c r="E21" i="12"/>
  <c r="F21" i="12"/>
  <c r="G21" i="12"/>
  <c r="H21" i="12"/>
  <c r="I21" i="12"/>
  <c r="J21" i="12"/>
  <c r="K21" i="12"/>
  <c r="B22" i="12"/>
  <c r="C22" i="12"/>
  <c r="D22" i="12"/>
  <c r="E22" i="12"/>
  <c r="F22" i="12"/>
  <c r="G22" i="12"/>
  <c r="H22" i="12"/>
  <c r="I22" i="12"/>
  <c r="J22" i="12"/>
  <c r="K22" i="12"/>
  <c r="B23" i="12"/>
  <c r="C23" i="12"/>
  <c r="D23" i="12"/>
  <c r="E23" i="12"/>
  <c r="F23" i="12"/>
  <c r="G23" i="12"/>
  <c r="H23" i="12"/>
  <c r="I23" i="12"/>
  <c r="J23" i="12"/>
  <c r="K23" i="12"/>
  <c r="B24" i="12"/>
  <c r="C24" i="12"/>
  <c r="D24" i="12"/>
  <c r="E24" i="12"/>
  <c r="F24" i="12"/>
  <c r="G24" i="12"/>
  <c r="H24" i="12"/>
  <c r="I24" i="12"/>
  <c r="J24" i="12"/>
  <c r="K24" i="12"/>
  <c r="B25" i="12"/>
  <c r="C25" i="12"/>
  <c r="D25" i="12"/>
  <c r="E25" i="12"/>
  <c r="F25" i="12"/>
  <c r="G25" i="12"/>
  <c r="H25" i="12"/>
  <c r="I25" i="12"/>
  <c r="J25" i="12"/>
  <c r="K25" i="12"/>
  <c r="B26" i="12"/>
  <c r="C26" i="12"/>
  <c r="D26" i="12"/>
  <c r="E26" i="12"/>
  <c r="F26" i="12"/>
  <c r="G26" i="12"/>
  <c r="H26" i="12"/>
  <c r="I26" i="12"/>
  <c r="J26" i="12"/>
  <c r="K26" i="12"/>
  <c r="B27" i="12"/>
  <c r="C27" i="12"/>
  <c r="D27" i="12"/>
  <c r="E27" i="12"/>
  <c r="F27" i="12"/>
  <c r="G27" i="12"/>
  <c r="H27" i="12"/>
  <c r="I27" i="12"/>
  <c r="J27" i="12"/>
  <c r="K27" i="12"/>
  <c r="B28" i="12"/>
  <c r="C28" i="12"/>
  <c r="D28" i="12"/>
  <c r="E28" i="12"/>
  <c r="F28" i="12"/>
  <c r="G28" i="12"/>
  <c r="H28" i="12"/>
  <c r="I28" i="12"/>
  <c r="J28" i="12"/>
  <c r="K28" i="12"/>
  <c r="B29" i="12"/>
  <c r="C29" i="12"/>
  <c r="D29" i="12"/>
  <c r="E29" i="12"/>
  <c r="F29" i="12"/>
  <c r="G29" i="12"/>
  <c r="H29" i="12"/>
  <c r="I29" i="12"/>
  <c r="J29" i="12"/>
  <c r="K29" i="12"/>
  <c r="B30" i="12"/>
  <c r="C30" i="12"/>
  <c r="D30" i="12"/>
  <c r="E30" i="12"/>
  <c r="F30" i="12"/>
  <c r="G30" i="12"/>
  <c r="H30" i="12"/>
  <c r="I30" i="12"/>
  <c r="J30" i="12"/>
  <c r="K30" i="12"/>
  <c r="B31" i="12"/>
  <c r="C31" i="12"/>
  <c r="D31" i="12"/>
  <c r="E31" i="12"/>
  <c r="F31" i="12"/>
  <c r="G31" i="12"/>
  <c r="H31" i="12"/>
  <c r="I31" i="12"/>
  <c r="J31" i="12"/>
  <c r="K31" i="12"/>
  <c r="B32" i="12"/>
  <c r="C32" i="12"/>
  <c r="D32" i="12"/>
  <c r="E32" i="12"/>
  <c r="F32" i="12"/>
  <c r="G32" i="12"/>
  <c r="H32" i="12"/>
  <c r="I32" i="12"/>
  <c r="J32" i="12"/>
  <c r="K32" i="12"/>
  <c r="B33" i="12"/>
  <c r="C33" i="12"/>
  <c r="D33" i="12"/>
  <c r="E33" i="12"/>
  <c r="F33" i="12"/>
  <c r="G33" i="12"/>
  <c r="H33" i="12"/>
  <c r="I33" i="12"/>
  <c r="J33" i="12"/>
  <c r="K33" i="12"/>
  <c r="B34" i="12"/>
  <c r="C34" i="12"/>
  <c r="D34" i="12"/>
  <c r="E34" i="12"/>
  <c r="F34" i="12"/>
  <c r="G34" i="12"/>
  <c r="H34" i="12"/>
  <c r="I34" i="12"/>
  <c r="J34" i="12"/>
  <c r="K34" i="12"/>
  <c r="B35" i="12"/>
  <c r="C35" i="12"/>
  <c r="D35" i="12"/>
  <c r="E35" i="12"/>
  <c r="F35" i="12"/>
  <c r="G35" i="12"/>
  <c r="H35" i="12"/>
  <c r="I35" i="12"/>
  <c r="J35" i="12"/>
  <c r="K35" i="12"/>
  <c r="B36" i="12"/>
  <c r="C36" i="12"/>
  <c r="D36" i="12"/>
  <c r="E36" i="12"/>
  <c r="F36" i="12"/>
  <c r="G36" i="12"/>
  <c r="H36" i="12"/>
  <c r="I36" i="12"/>
  <c r="J36" i="12"/>
  <c r="K36" i="12"/>
  <c r="B37" i="12"/>
  <c r="C37" i="12"/>
  <c r="D37" i="12"/>
  <c r="E37" i="12"/>
  <c r="F37" i="12"/>
  <c r="G37" i="12"/>
  <c r="H37" i="12"/>
  <c r="I37" i="12"/>
  <c r="J37" i="12"/>
  <c r="K37" i="12"/>
  <c r="B38" i="12"/>
  <c r="C38" i="12"/>
  <c r="D38" i="12"/>
  <c r="E38" i="12"/>
  <c r="F38" i="12"/>
  <c r="G38" i="12"/>
  <c r="H38" i="12"/>
  <c r="I38" i="12"/>
  <c r="J38" i="12"/>
  <c r="K38" i="12"/>
  <c r="B39" i="12"/>
  <c r="C39" i="12"/>
  <c r="D39" i="12"/>
  <c r="E39" i="12"/>
  <c r="F39" i="12"/>
  <c r="G39" i="12"/>
  <c r="H39" i="12"/>
  <c r="I39" i="12"/>
  <c r="J39" i="12"/>
  <c r="K39" i="12"/>
  <c r="B40" i="12"/>
  <c r="C40" i="12"/>
  <c r="D40" i="12"/>
  <c r="E40" i="12"/>
  <c r="F40" i="12"/>
  <c r="G40" i="12"/>
  <c r="H40" i="12"/>
  <c r="I40" i="12"/>
  <c r="J40" i="12"/>
  <c r="K40" i="12"/>
  <c r="B41" i="12"/>
  <c r="C41" i="12"/>
  <c r="D41" i="12"/>
  <c r="E41" i="12"/>
  <c r="F41" i="12"/>
  <c r="G41" i="12"/>
  <c r="H41" i="12"/>
  <c r="I41" i="12"/>
  <c r="J41" i="12"/>
  <c r="K41" i="12"/>
  <c r="B42" i="12"/>
  <c r="C42" i="12"/>
  <c r="D42" i="12"/>
  <c r="E42" i="12"/>
  <c r="F42" i="12"/>
  <c r="G42" i="12"/>
  <c r="H42" i="12"/>
  <c r="I42" i="12"/>
  <c r="J42" i="12"/>
  <c r="K42" i="12"/>
  <c r="B43" i="12"/>
  <c r="C43" i="12"/>
  <c r="D43" i="12"/>
  <c r="E43" i="12"/>
  <c r="F43" i="12"/>
  <c r="G43" i="12"/>
  <c r="H43" i="12"/>
  <c r="I43" i="12"/>
  <c r="J43" i="12"/>
  <c r="K43" i="12"/>
  <c r="B44" i="12"/>
  <c r="C44" i="12"/>
  <c r="D44" i="12"/>
  <c r="E44" i="12"/>
  <c r="F44" i="12"/>
  <c r="G44" i="12"/>
  <c r="H44" i="12"/>
  <c r="I44" i="12"/>
  <c r="J44" i="12"/>
  <c r="K44" i="12"/>
  <c r="B45" i="12"/>
  <c r="C45" i="12"/>
  <c r="D45" i="12"/>
  <c r="E45" i="12"/>
  <c r="F45" i="12"/>
  <c r="G45" i="12"/>
  <c r="H45" i="12"/>
  <c r="I45" i="12"/>
  <c r="J45" i="12"/>
  <c r="K45" i="12"/>
  <c r="B46" i="12"/>
  <c r="C46" i="12"/>
  <c r="D46" i="12"/>
  <c r="E46" i="12"/>
  <c r="F46" i="12"/>
  <c r="G46" i="12"/>
  <c r="H46" i="12"/>
  <c r="I46" i="12"/>
  <c r="J46" i="12"/>
  <c r="K46" i="12"/>
  <c r="B47" i="12"/>
  <c r="C47" i="12"/>
  <c r="D47" i="12"/>
  <c r="E47" i="12"/>
  <c r="F47" i="12"/>
  <c r="G47" i="12"/>
  <c r="H47" i="12"/>
  <c r="I47" i="12"/>
  <c r="J47" i="12"/>
  <c r="K47" i="12"/>
  <c r="B48" i="12"/>
  <c r="C48" i="12"/>
  <c r="D48" i="12"/>
  <c r="E48" i="12"/>
  <c r="F48" i="12"/>
  <c r="G48" i="12"/>
  <c r="H48" i="12"/>
  <c r="I48" i="12"/>
  <c r="J48" i="12"/>
  <c r="K48" i="12"/>
  <c r="B49" i="12"/>
  <c r="C49" i="12"/>
  <c r="D49" i="12"/>
  <c r="E49" i="12"/>
  <c r="F49" i="12"/>
  <c r="G49" i="12"/>
  <c r="H49" i="12"/>
  <c r="I49" i="12"/>
  <c r="J49" i="12"/>
  <c r="K49" i="12"/>
  <c r="B50" i="12"/>
  <c r="C50" i="12"/>
  <c r="D50" i="12"/>
  <c r="E50" i="12"/>
  <c r="F50" i="12"/>
  <c r="G50" i="12"/>
  <c r="H50" i="12"/>
  <c r="I50" i="12"/>
  <c r="J50" i="12"/>
  <c r="K50" i="12"/>
  <c r="B51" i="12"/>
  <c r="C51" i="12"/>
  <c r="D51" i="12"/>
  <c r="E51" i="12"/>
  <c r="F51" i="12"/>
  <c r="G51" i="12"/>
  <c r="H51" i="12"/>
  <c r="I51" i="12"/>
  <c r="J51" i="12"/>
  <c r="K51" i="12"/>
  <c r="B52" i="12"/>
  <c r="C52" i="12"/>
  <c r="D52" i="12"/>
  <c r="E52" i="12"/>
  <c r="F52" i="12"/>
  <c r="G52" i="12"/>
  <c r="H52" i="12"/>
  <c r="I52" i="12"/>
  <c r="J52" i="12"/>
  <c r="K52" i="12"/>
  <c r="B53" i="12"/>
  <c r="C53" i="12"/>
  <c r="D53" i="12"/>
  <c r="E53" i="12"/>
  <c r="F53" i="12"/>
  <c r="G53" i="12"/>
  <c r="H53" i="12"/>
  <c r="I53" i="12"/>
  <c r="J53" i="12"/>
  <c r="K53" i="12"/>
  <c r="C2" i="12"/>
  <c r="D2" i="12"/>
  <c r="E2" i="12"/>
  <c r="F2" i="12"/>
  <c r="G2" i="12"/>
  <c r="H2" i="12"/>
  <c r="I2" i="12"/>
  <c r="J2" i="12"/>
  <c r="K2" i="12"/>
  <c r="B2" i="12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AN29" i="8"/>
  <c r="AN30" i="8"/>
  <c r="AN31" i="8"/>
  <c r="AN32" i="8"/>
  <c r="AN33" i="8"/>
  <c r="AN34" i="8"/>
  <c r="AN35" i="8"/>
  <c r="AN36" i="8"/>
  <c r="AN37" i="8"/>
  <c r="AN28" i="8"/>
  <c r="AF28" i="6"/>
  <c r="AG28" i="6"/>
  <c r="AH28" i="6"/>
  <c r="AI28" i="6"/>
  <c r="AJ28" i="6"/>
  <c r="AK28" i="6"/>
  <c r="AL28" i="6"/>
  <c r="AF29" i="6"/>
  <c r="AG29" i="6"/>
  <c r="AH29" i="6"/>
  <c r="AI29" i="6"/>
  <c r="AJ29" i="6"/>
  <c r="AK29" i="6"/>
  <c r="AL29" i="6"/>
  <c r="AF30" i="6"/>
  <c r="AG30" i="6"/>
  <c r="AH30" i="6"/>
  <c r="AI30" i="6"/>
  <c r="AJ30" i="6"/>
  <c r="AK30" i="6"/>
  <c r="AL30" i="6"/>
  <c r="AF31" i="6"/>
  <c r="AG31" i="6"/>
  <c r="AH31" i="6"/>
  <c r="AI31" i="6"/>
  <c r="AJ31" i="6"/>
  <c r="AK31" i="6"/>
  <c r="AL31" i="6"/>
  <c r="AF32" i="6"/>
  <c r="AG32" i="6"/>
  <c r="AH32" i="6"/>
  <c r="AI32" i="6"/>
  <c r="AJ32" i="6"/>
  <c r="AK32" i="6"/>
  <c r="AL32" i="6"/>
  <c r="AF33" i="6"/>
  <c r="AG33" i="6"/>
  <c r="AH33" i="6"/>
  <c r="AI33" i="6"/>
  <c r="AJ33" i="6"/>
  <c r="AK33" i="6"/>
  <c r="AL33" i="6"/>
  <c r="AF34" i="6"/>
  <c r="AG34" i="6"/>
  <c r="AH34" i="6"/>
  <c r="AI34" i="6"/>
  <c r="AJ34" i="6"/>
  <c r="AK34" i="6"/>
  <c r="AL34" i="6"/>
  <c r="AF35" i="6"/>
  <c r="AG35" i="6"/>
  <c r="AH35" i="6"/>
  <c r="AI35" i="6"/>
  <c r="AJ35" i="6"/>
  <c r="AK35" i="6"/>
  <c r="AL35" i="6"/>
  <c r="AF36" i="6"/>
  <c r="AG36" i="6"/>
  <c r="AH36" i="6"/>
  <c r="AI36" i="6"/>
  <c r="AJ36" i="6"/>
  <c r="AK36" i="6"/>
  <c r="AL36" i="6"/>
  <c r="AF37" i="6"/>
  <c r="AG37" i="6"/>
  <c r="AH37" i="6"/>
  <c r="AI37" i="6"/>
  <c r="AJ37" i="6"/>
  <c r="AK37" i="6"/>
  <c r="AL37" i="6"/>
  <c r="AE29" i="6"/>
  <c r="AE30" i="6"/>
  <c r="AE31" i="6"/>
  <c r="AE32" i="6"/>
  <c r="AE33" i="6"/>
  <c r="AE34" i="6"/>
  <c r="AE35" i="6"/>
  <c r="AE36" i="6"/>
  <c r="AE37" i="6"/>
  <c r="AE28" i="6"/>
  <c r="CG28" i="11"/>
  <c r="CH28" i="11"/>
  <c r="CI28" i="11"/>
  <c r="CJ28" i="11"/>
  <c r="CK28" i="11"/>
  <c r="CL28" i="11"/>
  <c r="CM28" i="11"/>
  <c r="CN28" i="11"/>
  <c r="CO28" i="11"/>
  <c r="CP28" i="11"/>
  <c r="CQ28" i="11"/>
  <c r="CR28" i="11"/>
  <c r="CS28" i="11"/>
  <c r="CT28" i="11"/>
  <c r="CU28" i="11"/>
  <c r="CV28" i="11"/>
  <c r="CW28" i="11"/>
  <c r="CX28" i="11"/>
  <c r="CY28" i="11"/>
  <c r="CZ28" i="11"/>
  <c r="DA28" i="11"/>
  <c r="DB28" i="11"/>
  <c r="DC28" i="11"/>
  <c r="DD28" i="11"/>
  <c r="DE28" i="11"/>
  <c r="DF28" i="11"/>
  <c r="DG28" i="11"/>
  <c r="DH28" i="11"/>
  <c r="DI28" i="11"/>
  <c r="DJ28" i="11"/>
  <c r="DK28" i="11"/>
  <c r="DL28" i="11"/>
  <c r="DM28" i="11"/>
  <c r="DN28" i="11"/>
  <c r="DO28" i="11"/>
  <c r="DP28" i="11"/>
  <c r="DQ28" i="11"/>
  <c r="DR28" i="11"/>
  <c r="DS28" i="11"/>
  <c r="DT28" i="11"/>
  <c r="DU28" i="11"/>
  <c r="DV28" i="11"/>
  <c r="DW28" i="11"/>
  <c r="DX28" i="11"/>
  <c r="DY28" i="11"/>
  <c r="DZ28" i="11"/>
  <c r="EA28" i="11"/>
  <c r="EB28" i="11"/>
  <c r="EC28" i="11"/>
  <c r="ED28" i="11"/>
  <c r="EE28" i="11"/>
  <c r="CG29" i="11"/>
  <c r="CH29" i="11"/>
  <c r="CI29" i="11"/>
  <c r="CJ29" i="11"/>
  <c r="CK29" i="11"/>
  <c r="CL29" i="11"/>
  <c r="CM29" i="11"/>
  <c r="CN29" i="11"/>
  <c r="CO29" i="11"/>
  <c r="CP29" i="11"/>
  <c r="CQ29" i="11"/>
  <c r="CR29" i="11"/>
  <c r="CS29" i="11"/>
  <c r="CT29" i="11"/>
  <c r="CU29" i="11"/>
  <c r="CV29" i="11"/>
  <c r="CW29" i="11"/>
  <c r="CX29" i="11"/>
  <c r="CY29" i="11"/>
  <c r="CZ29" i="11"/>
  <c r="DA29" i="11"/>
  <c r="DB29" i="11"/>
  <c r="DC29" i="11"/>
  <c r="DD29" i="11"/>
  <c r="DE29" i="11"/>
  <c r="DF29" i="11"/>
  <c r="DG29" i="11"/>
  <c r="DH29" i="11"/>
  <c r="DI29" i="11"/>
  <c r="DJ29" i="11"/>
  <c r="DK29" i="11"/>
  <c r="DL29" i="11"/>
  <c r="DM29" i="11"/>
  <c r="DN29" i="11"/>
  <c r="DO29" i="11"/>
  <c r="DP29" i="11"/>
  <c r="DQ29" i="11"/>
  <c r="DR29" i="11"/>
  <c r="DS29" i="11"/>
  <c r="DT29" i="11"/>
  <c r="DU29" i="11"/>
  <c r="DV29" i="11"/>
  <c r="DW29" i="11"/>
  <c r="DX29" i="11"/>
  <c r="DY29" i="11"/>
  <c r="DZ29" i="11"/>
  <c r="EA29" i="11"/>
  <c r="EB29" i="11"/>
  <c r="EC29" i="11"/>
  <c r="ED29" i="11"/>
  <c r="EE29" i="11"/>
  <c r="CG30" i="11"/>
  <c r="CH30" i="11"/>
  <c r="CI30" i="11"/>
  <c r="CJ30" i="11"/>
  <c r="CK30" i="11"/>
  <c r="CL30" i="11"/>
  <c r="CM30" i="11"/>
  <c r="CN30" i="11"/>
  <c r="CO30" i="11"/>
  <c r="CP30" i="11"/>
  <c r="CQ30" i="11"/>
  <c r="CR30" i="11"/>
  <c r="CS30" i="11"/>
  <c r="CT30" i="11"/>
  <c r="CU30" i="11"/>
  <c r="CV30" i="11"/>
  <c r="CW30" i="11"/>
  <c r="CX30" i="11"/>
  <c r="CY30" i="11"/>
  <c r="CZ30" i="11"/>
  <c r="DA30" i="11"/>
  <c r="DB30" i="11"/>
  <c r="DC30" i="11"/>
  <c r="DD30" i="11"/>
  <c r="DE30" i="11"/>
  <c r="DF30" i="11"/>
  <c r="DG30" i="11"/>
  <c r="DH30" i="11"/>
  <c r="DI30" i="11"/>
  <c r="DJ30" i="11"/>
  <c r="DK30" i="11"/>
  <c r="DL30" i="11"/>
  <c r="DM30" i="11"/>
  <c r="DN30" i="11"/>
  <c r="DO30" i="11"/>
  <c r="DP30" i="11"/>
  <c r="DQ30" i="11"/>
  <c r="DR30" i="11"/>
  <c r="DS30" i="11"/>
  <c r="DT30" i="11"/>
  <c r="DU30" i="11"/>
  <c r="DV30" i="11"/>
  <c r="DW30" i="11"/>
  <c r="DX30" i="11"/>
  <c r="DY30" i="11"/>
  <c r="DZ30" i="11"/>
  <c r="EA30" i="11"/>
  <c r="EB30" i="11"/>
  <c r="EC30" i="11"/>
  <c r="ED30" i="11"/>
  <c r="EE30" i="11"/>
  <c r="CG31" i="11"/>
  <c r="CH31" i="11"/>
  <c r="CI31" i="11"/>
  <c r="CJ31" i="11"/>
  <c r="CK31" i="11"/>
  <c r="CL31" i="11"/>
  <c r="CM31" i="11"/>
  <c r="CN31" i="11"/>
  <c r="CO31" i="11"/>
  <c r="CP31" i="11"/>
  <c r="CQ31" i="11"/>
  <c r="CR31" i="11"/>
  <c r="CS31" i="11"/>
  <c r="CT31" i="11"/>
  <c r="CU31" i="11"/>
  <c r="CV31" i="11"/>
  <c r="CW31" i="11"/>
  <c r="CX31" i="11"/>
  <c r="CY31" i="11"/>
  <c r="CZ31" i="11"/>
  <c r="DA31" i="11"/>
  <c r="DB31" i="11"/>
  <c r="DC31" i="11"/>
  <c r="DD31" i="11"/>
  <c r="DE31" i="11"/>
  <c r="DF31" i="11"/>
  <c r="DG31" i="11"/>
  <c r="DH31" i="11"/>
  <c r="DI31" i="11"/>
  <c r="DJ31" i="11"/>
  <c r="DK31" i="11"/>
  <c r="DL31" i="11"/>
  <c r="DM31" i="11"/>
  <c r="DN31" i="11"/>
  <c r="DO31" i="11"/>
  <c r="DP31" i="11"/>
  <c r="DQ31" i="11"/>
  <c r="DR31" i="11"/>
  <c r="DS31" i="11"/>
  <c r="DT31" i="11"/>
  <c r="DU31" i="11"/>
  <c r="DV31" i="11"/>
  <c r="DW31" i="11"/>
  <c r="DX31" i="11"/>
  <c r="DY31" i="11"/>
  <c r="DZ31" i="11"/>
  <c r="EA31" i="11"/>
  <c r="EB31" i="11"/>
  <c r="EC31" i="11"/>
  <c r="ED31" i="11"/>
  <c r="EE31" i="11"/>
  <c r="CG32" i="11"/>
  <c r="CH32" i="11"/>
  <c r="CI32" i="11"/>
  <c r="CJ32" i="11"/>
  <c r="CK32" i="11"/>
  <c r="CL32" i="11"/>
  <c r="CM32" i="11"/>
  <c r="CN32" i="11"/>
  <c r="CO32" i="11"/>
  <c r="CP32" i="11"/>
  <c r="CQ32" i="11"/>
  <c r="CR32" i="11"/>
  <c r="CS32" i="11"/>
  <c r="CT32" i="11"/>
  <c r="CU32" i="11"/>
  <c r="CV32" i="11"/>
  <c r="CW32" i="11"/>
  <c r="CX32" i="11"/>
  <c r="CY32" i="11"/>
  <c r="CZ32" i="11"/>
  <c r="DA32" i="11"/>
  <c r="DB32" i="11"/>
  <c r="DC32" i="11"/>
  <c r="DD32" i="11"/>
  <c r="DE32" i="11"/>
  <c r="DF32" i="11"/>
  <c r="DG32" i="11"/>
  <c r="DH32" i="11"/>
  <c r="DI32" i="11"/>
  <c r="DJ32" i="11"/>
  <c r="DK32" i="11"/>
  <c r="DL32" i="11"/>
  <c r="DM32" i="11"/>
  <c r="DN32" i="11"/>
  <c r="DO32" i="11"/>
  <c r="DP32" i="11"/>
  <c r="DQ32" i="11"/>
  <c r="DR32" i="11"/>
  <c r="DS32" i="11"/>
  <c r="DT32" i="11"/>
  <c r="DU32" i="11"/>
  <c r="DV32" i="11"/>
  <c r="DW32" i="11"/>
  <c r="DX32" i="11"/>
  <c r="DY32" i="11"/>
  <c r="DZ32" i="11"/>
  <c r="EA32" i="11"/>
  <c r="EB32" i="11"/>
  <c r="EC32" i="11"/>
  <c r="ED32" i="11"/>
  <c r="EE32" i="11"/>
  <c r="CG33" i="11"/>
  <c r="CH33" i="11"/>
  <c r="CI33" i="11"/>
  <c r="CJ33" i="11"/>
  <c r="CK33" i="11"/>
  <c r="CL33" i="11"/>
  <c r="CM33" i="11"/>
  <c r="CN33" i="11"/>
  <c r="CO33" i="11"/>
  <c r="CP33" i="11"/>
  <c r="CQ33" i="11"/>
  <c r="CR33" i="11"/>
  <c r="CS33" i="11"/>
  <c r="CT33" i="11"/>
  <c r="CU33" i="11"/>
  <c r="CV33" i="11"/>
  <c r="CW33" i="11"/>
  <c r="CX33" i="11"/>
  <c r="CY33" i="11"/>
  <c r="CZ33" i="11"/>
  <c r="DA33" i="11"/>
  <c r="DB33" i="11"/>
  <c r="DC33" i="11"/>
  <c r="DD33" i="11"/>
  <c r="DE33" i="11"/>
  <c r="DF33" i="11"/>
  <c r="DG33" i="11"/>
  <c r="DH33" i="11"/>
  <c r="DI33" i="11"/>
  <c r="DJ33" i="11"/>
  <c r="DK33" i="11"/>
  <c r="DL33" i="11"/>
  <c r="DM33" i="11"/>
  <c r="DN33" i="11"/>
  <c r="DO33" i="11"/>
  <c r="DP33" i="11"/>
  <c r="DQ33" i="11"/>
  <c r="DR33" i="11"/>
  <c r="DS33" i="11"/>
  <c r="DT33" i="11"/>
  <c r="DU33" i="11"/>
  <c r="DV33" i="11"/>
  <c r="DW33" i="11"/>
  <c r="DX33" i="11"/>
  <c r="DY33" i="11"/>
  <c r="DZ33" i="11"/>
  <c r="EA33" i="11"/>
  <c r="EB33" i="11"/>
  <c r="EC33" i="11"/>
  <c r="ED33" i="11"/>
  <c r="EE33" i="11"/>
  <c r="CG34" i="11"/>
  <c r="CH34" i="11"/>
  <c r="CI34" i="11"/>
  <c r="CJ34" i="11"/>
  <c r="CK34" i="11"/>
  <c r="CL34" i="11"/>
  <c r="CM34" i="11"/>
  <c r="CN34" i="11"/>
  <c r="CO34" i="11"/>
  <c r="CP34" i="11"/>
  <c r="CQ34" i="11"/>
  <c r="CR34" i="11"/>
  <c r="CS34" i="11"/>
  <c r="CT34" i="11"/>
  <c r="CU34" i="11"/>
  <c r="CV34" i="11"/>
  <c r="CW34" i="11"/>
  <c r="CX34" i="11"/>
  <c r="CY34" i="11"/>
  <c r="CZ34" i="11"/>
  <c r="DA34" i="11"/>
  <c r="DB34" i="11"/>
  <c r="DC34" i="11"/>
  <c r="DD34" i="11"/>
  <c r="DE34" i="11"/>
  <c r="DF34" i="11"/>
  <c r="DG34" i="11"/>
  <c r="DH34" i="11"/>
  <c r="DI34" i="11"/>
  <c r="DJ34" i="11"/>
  <c r="DK34" i="11"/>
  <c r="DL34" i="11"/>
  <c r="DM34" i="11"/>
  <c r="DN34" i="11"/>
  <c r="DO34" i="11"/>
  <c r="DP34" i="11"/>
  <c r="DQ34" i="11"/>
  <c r="DR34" i="11"/>
  <c r="DS34" i="11"/>
  <c r="DT34" i="11"/>
  <c r="DU34" i="11"/>
  <c r="DV34" i="11"/>
  <c r="DW34" i="11"/>
  <c r="DX34" i="11"/>
  <c r="DY34" i="11"/>
  <c r="DZ34" i="11"/>
  <c r="EA34" i="11"/>
  <c r="EB34" i="11"/>
  <c r="EC34" i="11"/>
  <c r="ED34" i="11"/>
  <c r="EE34" i="11"/>
  <c r="CG35" i="11"/>
  <c r="CH35" i="11"/>
  <c r="CI35" i="11"/>
  <c r="CJ35" i="11"/>
  <c r="CK35" i="11"/>
  <c r="CL35" i="11"/>
  <c r="CM35" i="11"/>
  <c r="CN35" i="11"/>
  <c r="CO35" i="11"/>
  <c r="CP35" i="11"/>
  <c r="CQ35" i="11"/>
  <c r="CR35" i="11"/>
  <c r="CS35" i="11"/>
  <c r="CT35" i="11"/>
  <c r="CU35" i="11"/>
  <c r="CV35" i="11"/>
  <c r="CW35" i="11"/>
  <c r="CX35" i="11"/>
  <c r="CY35" i="11"/>
  <c r="CZ35" i="11"/>
  <c r="DA35" i="11"/>
  <c r="DB35" i="11"/>
  <c r="DC35" i="11"/>
  <c r="DD35" i="11"/>
  <c r="DE35" i="11"/>
  <c r="DF35" i="11"/>
  <c r="DG35" i="11"/>
  <c r="DH35" i="11"/>
  <c r="DI35" i="11"/>
  <c r="DJ35" i="11"/>
  <c r="DK35" i="11"/>
  <c r="DL35" i="11"/>
  <c r="DM35" i="11"/>
  <c r="DN35" i="11"/>
  <c r="DO35" i="11"/>
  <c r="DP35" i="11"/>
  <c r="DQ35" i="11"/>
  <c r="DR35" i="11"/>
  <c r="DS35" i="11"/>
  <c r="DT35" i="11"/>
  <c r="DU35" i="11"/>
  <c r="DV35" i="11"/>
  <c r="DW35" i="11"/>
  <c r="DX35" i="11"/>
  <c r="DY35" i="11"/>
  <c r="DZ35" i="11"/>
  <c r="EA35" i="11"/>
  <c r="EB35" i="11"/>
  <c r="EC35" i="11"/>
  <c r="ED35" i="11"/>
  <c r="EE35" i="11"/>
  <c r="CG36" i="11"/>
  <c r="CH36" i="11"/>
  <c r="CI36" i="11"/>
  <c r="CJ36" i="11"/>
  <c r="CK36" i="11"/>
  <c r="CL36" i="11"/>
  <c r="CM36" i="11"/>
  <c r="CN36" i="11"/>
  <c r="CO36" i="11"/>
  <c r="CP36" i="11"/>
  <c r="CQ36" i="11"/>
  <c r="CR36" i="11"/>
  <c r="CS36" i="11"/>
  <c r="CT36" i="11"/>
  <c r="CU36" i="11"/>
  <c r="CV36" i="11"/>
  <c r="CW36" i="11"/>
  <c r="CX36" i="11"/>
  <c r="CY36" i="11"/>
  <c r="CZ36" i="11"/>
  <c r="DA36" i="11"/>
  <c r="DB36" i="11"/>
  <c r="DC36" i="11"/>
  <c r="DD36" i="11"/>
  <c r="DE36" i="11"/>
  <c r="DF36" i="11"/>
  <c r="DG36" i="11"/>
  <c r="DH36" i="11"/>
  <c r="DI36" i="11"/>
  <c r="DJ36" i="11"/>
  <c r="DK36" i="11"/>
  <c r="DL36" i="11"/>
  <c r="DM36" i="11"/>
  <c r="DN36" i="11"/>
  <c r="DO36" i="11"/>
  <c r="DP36" i="11"/>
  <c r="DQ36" i="11"/>
  <c r="DR36" i="11"/>
  <c r="DS36" i="11"/>
  <c r="DT36" i="11"/>
  <c r="DU36" i="11"/>
  <c r="DV36" i="11"/>
  <c r="DW36" i="11"/>
  <c r="DX36" i="11"/>
  <c r="DY36" i="11"/>
  <c r="DZ36" i="11"/>
  <c r="EA36" i="11"/>
  <c r="EB36" i="11"/>
  <c r="EC36" i="11"/>
  <c r="ED36" i="11"/>
  <c r="EE36" i="11"/>
  <c r="CG37" i="11"/>
  <c r="CH37" i="11"/>
  <c r="CI37" i="11"/>
  <c r="CJ37" i="11"/>
  <c r="CK37" i="11"/>
  <c r="CL37" i="11"/>
  <c r="CM37" i="11"/>
  <c r="CN37" i="11"/>
  <c r="CO37" i="11"/>
  <c r="CP37" i="11"/>
  <c r="CQ37" i="11"/>
  <c r="CR37" i="11"/>
  <c r="CS37" i="11"/>
  <c r="CT37" i="11"/>
  <c r="CU37" i="11"/>
  <c r="CV37" i="11"/>
  <c r="CW37" i="11"/>
  <c r="CX37" i="11"/>
  <c r="CY37" i="11"/>
  <c r="CZ37" i="11"/>
  <c r="DA37" i="11"/>
  <c r="DB37" i="11"/>
  <c r="DC37" i="11"/>
  <c r="DD37" i="11"/>
  <c r="DE37" i="11"/>
  <c r="DF37" i="11"/>
  <c r="DG37" i="11"/>
  <c r="DH37" i="11"/>
  <c r="DI37" i="11"/>
  <c r="DJ37" i="11"/>
  <c r="DK37" i="11"/>
  <c r="DL37" i="11"/>
  <c r="DM37" i="11"/>
  <c r="DN37" i="11"/>
  <c r="DO37" i="11"/>
  <c r="DP37" i="11"/>
  <c r="DQ37" i="11"/>
  <c r="DR37" i="11"/>
  <c r="DS37" i="11"/>
  <c r="DT37" i="11"/>
  <c r="DU37" i="11"/>
  <c r="DV37" i="11"/>
  <c r="DW37" i="11"/>
  <c r="DX37" i="11"/>
  <c r="DY37" i="11"/>
  <c r="DZ37" i="11"/>
  <c r="EA37" i="11"/>
  <c r="EB37" i="11"/>
  <c r="EC37" i="11"/>
  <c r="ED37" i="11"/>
  <c r="EE37" i="11"/>
  <c r="CF29" i="11"/>
  <c r="CF30" i="11"/>
  <c r="CF31" i="11"/>
  <c r="CF32" i="11"/>
  <c r="CF33" i="11"/>
  <c r="CF34" i="11"/>
  <c r="CF35" i="11"/>
  <c r="CF36" i="11"/>
  <c r="CF37" i="11"/>
  <c r="CF28" i="11"/>
  <c r="CB7" i="11" l="1"/>
  <c r="EG7" i="11"/>
  <c r="EI7" i="11"/>
  <c r="CB8" i="11"/>
  <c r="EG8" i="11"/>
  <c r="EI8" i="11" s="1"/>
  <c r="CB9" i="11"/>
  <c r="EG9" i="11"/>
  <c r="EI9" i="11"/>
  <c r="CB10" i="11"/>
  <c r="EG10" i="11"/>
  <c r="EI10" i="11" s="1"/>
  <c r="CB11" i="11"/>
  <c r="CD11" i="11" s="1"/>
  <c r="EG11" i="11"/>
  <c r="EI11" i="11" s="1"/>
  <c r="CB12" i="11"/>
  <c r="EG12" i="11"/>
  <c r="EI12" i="11"/>
  <c r="CB13" i="11"/>
  <c r="EG13" i="11"/>
  <c r="EI13" i="11" s="1"/>
  <c r="CB14" i="11"/>
  <c r="EG14" i="11"/>
  <c r="EI14" i="11"/>
  <c r="CB15" i="11"/>
  <c r="EI15" i="11" s="1"/>
  <c r="CD15" i="11"/>
  <c r="CB16" i="11"/>
  <c r="EG16" i="11"/>
  <c r="EI16" i="11" s="1"/>
  <c r="CB17" i="11"/>
  <c r="EG17" i="11"/>
  <c r="EI17" i="11" s="1"/>
  <c r="CB18" i="11"/>
  <c r="EG18" i="11"/>
  <c r="EI18" i="11"/>
  <c r="CB19" i="11"/>
  <c r="CD19" i="11"/>
  <c r="EI19" i="11"/>
  <c r="CB20" i="11"/>
  <c r="EG20" i="11"/>
  <c r="EI20" i="11"/>
  <c r="CB21" i="11"/>
  <c r="EG21" i="11"/>
  <c r="EI21" i="11" s="1"/>
  <c r="CB22" i="11"/>
  <c r="EG22" i="11"/>
  <c r="EI22" i="11"/>
  <c r="CB23" i="11"/>
  <c r="EG23" i="11"/>
  <c r="EI23" i="11" s="1"/>
  <c r="CB24" i="11"/>
  <c r="CD24" i="11" s="1"/>
  <c r="CD25" i="11"/>
  <c r="CB25" i="11"/>
  <c r="CB26" i="11"/>
  <c r="EG26" i="11"/>
  <c r="EI26" i="11"/>
  <c r="AT4" i="11"/>
  <c r="R4" i="11"/>
  <c r="BX4" i="11"/>
  <c r="J4" i="11"/>
  <c r="BI4" i="11"/>
  <c r="BP4" i="11"/>
  <c r="AK4" i="11"/>
  <c r="BH4" i="11"/>
  <c r="AD4" i="11"/>
  <c r="BN4" i="11"/>
  <c r="O4" i="11"/>
  <c r="BE4" i="11"/>
  <c r="AW4" i="11"/>
  <c r="U4" i="11"/>
  <c r="AR4" i="11"/>
  <c r="M4" i="11"/>
  <c r="AF4" i="11"/>
  <c r="BF4" i="11"/>
  <c r="K4" i="11"/>
  <c r="BV4" i="11"/>
  <c r="BM4" i="11"/>
  <c r="AI4" i="11"/>
  <c r="BG4" i="11"/>
  <c r="BJ4" i="11"/>
  <c r="BU4" i="11"/>
  <c r="BY4" i="11"/>
  <c r="AV4" i="11"/>
  <c r="BW4" i="11"/>
  <c r="BO4" i="11"/>
  <c r="AQ4" i="11"/>
  <c r="AC4" i="11"/>
  <c r="BD4" i="11"/>
  <c r="BC4" i="11"/>
  <c r="BB4" i="11"/>
  <c r="AX4" i="11"/>
  <c r="AG4" i="11"/>
  <c r="BT4" i="11"/>
  <c r="AB4" i="11"/>
  <c r="BL4" i="11"/>
  <c r="BS4" i="11"/>
  <c r="AN4" i="11"/>
  <c r="BK4" i="11"/>
  <c r="BQ4" i="11"/>
  <c r="AO4" i="11"/>
  <c r="V4" i="11"/>
  <c r="AS4" i="11"/>
  <c r="AZ4" i="11"/>
  <c r="X4" i="11"/>
  <c r="AU4" i="11"/>
  <c r="P4" i="11"/>
  <c r="AP4" i="11"/>
  <c r="L4" i="11"/>
  <c r="AM4" i="11"/>
  <c r="AL4" i="11"/>
  <c r="N4" i="11"/>
  <c r="I4" i="11"/>
  <c r="T4" i="11"/>
  <c r="Y4" i="11"/>
  <c r="AH4" i="11"/>
  <c r="Z4" i="11"/>
  <c r="W4" i="11"/>
  <c r="AJ4" i="11"/>
  <c r="AE4" i="11"/>
  <c r="BZ4" i="11"/>
  <c r="BR4" i="11"/>
  <c r="Q4" i="11"/>
  <c r="AY4" i="11"/>
  <c r="AA4" i="11"/>
  <c r="S4" i="11"/>
  <c r="BA4" i="11"/>
  <c r="CD16" i="11" l="1"/>
  <c r="CD17" i="11"/>
  <c r="CD21" i="11"/>
  <c r="CD13" i="11"/>
  <c r="CD8" i="11"/>
  <c r="CD10" i="11"/>
  <c r="CD20" i="11"/>
  <c r="CD12" i="11"/>
  <c r="CD7" i="11"/>
  <c r="CD9" i="11" l="1"/>
  <c r="CD26" i="11"/>
  <c r="CD22" i="11"/>
  <c r="CD14" i="11"/>
  <c r="CD18" i="11"/>
  <c r="CD23" i="11"/>
  <c r="G27" i="11" l="1"/>
  <c r="BE26" i="8" l="1"/>
  <c r="BC26" i="8"/>
  <c r="AJ26" i="8"/>
  <c r="BC25" i="8"/>
  <c r="BE25" i="8" s="1"/>
  <c r="AJ25" i="8"/>
  <c r="AL25" i="8"/>
  <c r="AJ24" i="8"/>
  <c r="AL24" i="8" s="1"/>
  <c r="BC23" i="8"/>
  <c r="BE23" i="8" s="1"/>
  <c r="AJ23" i="8"/>
  <c r="BE22" i="8"/>
  <c r="BC22" i="8"/>
  <c r="AJ22" i="8"/>
  <c r="BC21" i="8"/>
  <c r="BE21" i="8" s="1"/>
  <c r="AJ21" i="8"/>
  <c r="BC20" i="8"/>
  <c r="BE20" i="8" s="1"/>
  <c r="AJ20" i="8"/>
  <c r="BE19" i="8"/>
  <c r="AL19" i="8"/>
  <c r="AJ19" i="8"/>
  <c r="BE18" i="8"/>
  <c r="BC18" i="8"/>
  <c r="AJ18" i="8"/>
  <c r="BC17" i="8"/>
  <c r="BE17" i="8" s="1"/>
  <c r="AJ17" i="8"/>
  <c r="BE16" i="8"/>
  <c r="BC16" i="8"/>
  <c r="AJ16" i="8"/>
  <c r="AL15" i="8"/>
  <c r="AJ15" i="8"/>
  <c r="BE15" i="8" s="1"/>
  <c r="BE14" i="8"/>
  <c r="BC14" i="8"/>
  <c r="AJ14" i="8"/>
  <c r="BC13" i="8"/>
  <c r="BE13" i="8" s="1"/>
  <c r="AJ13" i="8"/>
  <c r="BC12" i="8"/>
  <c r="BE12" i="8" s="1"/>
  <c r="AJ12" i="8"/>
  <c r="BC11" i="8"/>
  <c r="BE11" i="8" s="1"/>
  <c r="AJ11" i="8"/>
  <c r="AL11" i="8" s="1"/>
  <c r="BC10" i="8"/>
  <c r="BE10" i="8" s="1"/>
  <c r="AJ10" i="8"/>
  <c r="BE9" i="8"/>
  <c r="BC9" i="8"/>
  <c r="AJ9" i="8"/>
  <c r="BC8" i="8"/>
  <c r="BE8" i="8" s="1"/>
  <c r="AJ8" i="8"/>
  <c r="BC7" i="8"/>
  <c r="BE7" i="8" s="1"/>
  <c r="AJ7" i="8"/>
  <c r="AL16" i="8" l="1"/>
  <c r="AL9" i="8"/>
  <c r="AL14" i="8"/>
  <c r="AL23" i="8"/>
  <c r="AL17" i="8"/>
  <c r="AL7" i="8"/>
  <c r="AL12" i="8"/>
  <c r="AL20" i="8"/>
  <c r="BE24" i="8"/>
  <c r="AN26" i="6"/>
  <c r="AA26" i="6"/>
  <c r="AP26" i="6" s="1"/>
  <c r="AN25" i="6"/>
  <c r="AP25" i="6" s="1"/>
  <c r="AA25" i="6"/>
  <c r="AC25" i="6"/>
  <c r="AP24" i="6"/>
  <c r="AC24" i="6"/>
  <c r="AA24" i="6"/>
  <c r="AN23" i="6"/>
  <c r="AP23" i="6" s="1"/>
  <c r="AA23" i="6"/>
  <c r="AN22" i="6"/>
  <c r="AP22" i="6" s="1"/>
  <c r="AA22" i="6"/>
  <c r="AP21" i="6"/>
  <c r="AN21" i="6"/>
  <c r="AA21" i="6"/>
  <c r="AN20" i="6"/>
  <c r="AA20" i="6"/>
  <c r="AA19" i="6"/>
  <c r="AP19" i="6" s="1"/>
  <c r="AN18" i="6"/>
  <c r="AA18" i="6"/>
  <c r="AP18" i="6" s="1"/>
  <c r="AN17" i="6"/>
  <c r="AP17" i="6" s="1"/>
  <c r="AA17" i="6"/>
  <c r="AN16" i="6"/>
  <c r="AP16" i="6" s="1"/>
  <c r="AA16" i="6"/>
  <c r="AC16" i="6"/>
  <c r="AP15" i="6"/>
  <c r="AC15" i="6"/>
  <c r="AA15" i="6"/>
  <c r="AN14" i="6"/>
  <c r="AP14" i="6" s="1"/>
  <c r="AA14" i="6"/>
  <c r="AP13" i="6"/>
  <c r="AN13" i="6"/>
  <c r="AA13" i="6"/>
  <c r="AN12" i="6"/>
  <c r="AA12" i="6"/>
  <c r="AP12" i="6" s="1"/>
  <c r="AN11" i="6"/>
  <c r="AP11" i="6" s="1"/>
  <c r="AC11" i="6"/>
  <c r="AA11" i="6"/>
  <c r="AN10" i="6"/>
  <c r="AP10" i="6" s="1"/>
  <c r="AA10" i="6"/>
  <c r="AN9" i="6"/>
  <c r="AP9" i="6" s="1"/>
  <c r="AA9" i="6"/>
  <c r="AP8" i="6"/>
  <c r="AN8" i="6"/>
  <c r="AA8" i="6"/>
  <c r="AN7" i="6"/>
  <c r="AA7" i="6"/>
  <c r="AC9" i="6"/>
  <c r="AP7" i="6" l="1"/>
  <c r="AP20" i="6"/>
  <c r="AL26" i="8"/>
  <c r="AC23" i="6"/>
  <c r="AL21" i="8"/>
  <c r="AL8" i="8"/>
  <c r="AL22" i="8"/>
  <c r="AL13" i="8"/>
  <c r="AL18" i="8"/>
  <c r="AC14" i="6"/>
  <c r="AC22" i="6"/>
  <c r="AC17" i="6"/>
  <c r="AC7" i="6"/>
  <c r="AC19" i="6"/>
  <c r="AC20" i="6"/>
  <c r="AC26" i="6"/>
  <c r="AC12" i="6"/>
  <c r="G27" i="8" l="1"/>
  <c r="AL10" i="8"/>
  <c r="AC21" i="6"/>
  <c r="AC13" i="6"/>
  <c r="AC8" i="6"/>
  <c r="AC18" i="6"/>
  <c r="G27" i="6" l="1"/>
  <c r="AC10" i="6"/>
</calcChain>
</file>

<file path=xl/sharedStrings.xml><?xml version="1.0" encoding="utf-8"?>
<sst xmlns="http://schemas.openxmlformats.org/spreadsheetml/2006/main" count="778" uniqueCount="117">
  <si>
    <t>PNV</t>
  </si>
  <si>
    <t>163BMS0150</t>
  </si>
  <si>
    <t>163BMS0160</t>
  </si>
  <si>
    <t>163BMS0170</t>
  </si>
  <si>
    <t>163BMS0190</t>
  </si>
  <si>
    <t>163BMS0195</t>
  </si>
  <si>
    <t>163BMS0210</t>
  </si>
  <si>
    <t>163BMS0212</t>
  </si>
  <si>
    <t>163BMS0213</t>
  </si>
  <si>
    <t>163BMS0214</t>
  </si>
  <si>
    <t>163BMS0222</t>
  </si>
  <si>
    <t>163BMS0230</t>
  </si>
  <si>
    <t>163BMS0250</t>
  </si>
  <si>
    <t>163BMS0252</t>
  </si>
  <si>
    <t>163BMS0270</t>
  </si>
  <si>
    <t>163BMS0290</t>
  </si>
  <si>
    <t>163BMS0300</t>
  </si>
  <si>
    <t>163BMS0310</t>
  </si>
  <si>
    <t>163BMS0320</t>
  </si>
  <si>
    <t>163BMS0321</t>
  </si>
  <si>
    <t>163BMS0322</t>
  </si>
  <si>
    <t>163BMS0324</t>
  </si>
  <si>
    <t>163BMS0325</t>
  </si>
  <si>
    <t>163BMS0326</t>
  </si>
  <si>
    <t>163BMS0327</t>
  </si>
  <si>
    <t>163BMS0328</t>
  </si>
  <si>
    <t>163BMS0329</t>
  </si>
  <si>
    <t>163BMS0330</t>
  </si>
  <si>
    <t>163BMS0334</t>
  </si>
  <si>
    <t>163BMS0360</t>
  </si>
  <si>
    <t>163BMS0370</t>
  </si>
  <si>
    <t>163BMS0380</t>
  </si>
  <si>
    <t>163BMS0390</t>
  </si>
  <si>
    <t>163BMS0392</t>
  </si>
  <si>
    <t>163BMS0396</t>
  </si>
  <si>
    <t>163BMS0398</t>
  </si>
  <si>
    <t>163BMS0410</t>
  </si>
  <si>
    <t>163BMS0420</t>
  </si>
  <si>
    <t>163BMS0425</t>
  </si>
  <si>
    <t>163BMS0430</t>
  </si>
  <si>
    <t>163BMS0440</t>
  </si>
  <si>
    <t>163BMS0450</t>
  </si>
  <si>
    <t>163BMS0452</t>
  </si>
  <si>
    <t>163BMS0470</t>
  </si>
  <si>
    <t>163BMS0472</t>
  </si>
  <si>
    <t>163BMS0490</t>
  </si>
  <si>
    <t>163BMS0492</t>
  </si>
  <si>
    <t>163BMS0510</t>
  </si>
  <si>
    <t>163BMS0512</t>
  </si>
  <si>
    <t>163BMS0530</t>
  </si>
  <si>
    <t>163BMS0532</t>
  </si>
  <si>
    <t>163BMS0550</t>
  </si>
  <si>
    <t>163BMS0555</t>
  </si>
  <si>
    <t>SH</t>
  </si>
  <si>
    <t>TRABALHOS INICIAIS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</si>
  <si>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</si>
  <si>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</si>
  <si>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</si>
  <si>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</si>
  <si>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</si>
  <si>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</si>
  <si>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</si>
  <si>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</si>
  <si>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</si>
  <si>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</si>
  <si>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+Trincamento))</t>
  </si>
  <si>
    <t>m²</t>
  </si>
  <si>
    <t>m³</t>
  </si>
  <si>
    <t>Reparos localizados (Correção das Panelas)</t>
  </si>
  <si>
    <t>Panos de Pavimento 2 cm (Correção das trilhas de roda e Depressões)</t>
  </si>
  <si>
    <t>Correção do degrau dos acostamentos (de 5cm de enchimento)</t>
  </si>
  <si>
    <t>Reparos localizados Acostamento (Estado Péssimo)</t>
  </si>
  <si>
    <t>5 S 02 990 12</t>
  </si>
  <si>
    <t xml:space="preserve">FRESAGEM DESCONTINUA </t>
  </si>
  <si>
    <t>5 S 02 540 01</t>
  </si>
  <si>
    <t>CONCRETO BETUMINOSO USINADO A QUENTE - CAPA DE ROLAMENTO (restauração)</t>
  </si>
  <si>
    <t>-</t>
  </si>
  <si>
    <t>REPERFILAGEM COM CBUQ - MASSA FINA</t>
  </si>
  <si>
    <t>TSD - TRATAMENTO SUPERFICIAL DUPLO (restauração)</t>
  </si>
  <si>
    <t xml:space="preserve">PINTURA DE LIGAÇÃO </t>
  </si>
  <si>
    <t>3 S 08 101 02</t>
  </si>
  <si>
    <t>REPARO PROFUNDO (REMENDO)</t>
  </si>
  <si>
    <t>REESTABILIZAÇÃO DE BASE COM ADIÇÃO DE MATERIAL</t>
  </si>
  <si>
    <t>RECOMPOSIÇÃO DO PAVIMENTO COM REPAROS LOCALIZADOS SUPERFICIAIS - PISTAS</t>
  </si>
  <si>
    <t>RECOMPOSIÇÃO DO PAVIMENTO COM REPAROS  LOCALIZADOS SUPERFICIAIS - ACOSTAMENTOS</t>
  </si>
  <si>
    <t>1.1.1.1</t>
  </si>
  <si>
    <t>1.1.1.2</t>
  </si>
  <si>
    <t>1.1.1.3</t>
  </si>
  <si>
    <t>1.1.1.4</t>
  </si>
  <si>
    <t>1.1.1.5</t>
  </si>
  <si>
    <t>1.1.1.7</t>
  </si>
  <si>
    <t>1.1.2.1</t>
  </si>
  <si>
    <t>1.1.2.2</t>
  </si>
  <si>
    <t>1.1.2.3</t>
  </si>
  <si>
    <t>1.1.2.4</t>
  </si>
  <si>
    <t>267BMS0870</t>
  </si>
  <si>
    <t>267BMS0880</t>
  </si>
  <si>
    <t>267BMS0885</t>
  </si>
  <si>
    <t>267BMS0890</t>
  </si>
  <si>
    <t>267BMS0910</t>
  </si>
  <si>
    <t>267BMS0920</t>
  </si>
  <si>
    <t>267BMS0930</t>
  </si>
  <si>
    <t>267BMS0950</t>
  </si>
  <si>
    <t>262BMS1270</t>
  </si>
  <si>
    <t>262BMS1275</t>
  </si>
  <si>
    <t>262BMS1280</t>
  </si>
  <si>
    <t>262BMS1285</t>
  </si>
  <si>
    <t>262BMS1288</t>
  </si>
  <si>
    <t>262BMS1290</t>
  </si>
  <si>
    <t>262BMS1300</t>
  </si>
  <si>
    <t>262BMS1305</t>
  </si>
  <si>
    <t>262BMS1310</t>
  </si>
  <si>
    <t>262BMS1314</t>
  </si>
  <si>
    <t>262BMS1316</t>
  </si>
  <si>
    <t>262BMS1320</t>
  </si>
  <si>
    <t>262BMS1325</t>
  </si>
  <si>
    <t>262BMS1328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</si>
</sst>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\$#,##0\ ;\(\$#,##0\)"/>
    <numFmt numFmtId="165" formatCode="_(&quot;Cr$&quot;* #,##0.00_);_(&quot;Cr$&quot;* \(#,##0.00\);_(&quot;Cr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b/>
      <sz val="8"/>
      <color indexed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164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2" fillId="0" borderId="0"/>
    <xf numFmtId="4" fontId="13" fillId="6" borderId="21" applyBorder="0" applyProtection="0"/>
    <xf numFmtId="3" fontId="9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2" fillId="0" borderId="5" xfId="2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Fill="1" applyBorder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10" xfId="0" applyBorder="1" applyAlignment="1">
      <alignment horizontal="right"/>
    </xf>
    <xf numFmtId="0" fontId="0" fillId="0" borderId="11" xfId="0" applyBorder="1"/>
    <xf numFmtId="43" fontId="1" fillId="0" borderId="11" xfId="1" applyNumberFormat="1" applyFont="1" applyBorder="1"/>
    <xf numFmtId="43" fontId="0" fillId="0" borderId="11" xfId="0" applyNumberFormat="1" applyBorder="1"/>
    <xf numFmtId="43" fontId="0" fillId="0" borderId="12" xfId="0" applyNumberFormat="1" applyBorder="1"/>
    <xf numFmtId="0" fontId="0" fillId="0" borderId="13" xfId="0" applyFill="1" applyBorder="1"/>
    <xf numFmtId="0" fontId="0" fillId="0" borderId="14" xfId="0" applyBorder="1" applyAlignment="1">
      <alignment horizontal="left"/>
    </xf>
    <xf numFmtId="0" fontId="5" fillId="0" borderId="15" xfId="0" applyFont="1" applyBorder="1"/>
    <xf numFmtId="0" fontId="2" fillId="0" borderId="15" xfId="0" applyFont="1" applyBorder="1"/>
    <xf numFmtId="43" fontId="2" fillId="0" borderId="15" xfId="1" applyNumberFormat="1" applyFont="1" applyFill="1" applyBorder="1"/>
    <xf numFmtId="43" fontId="1" fillId="0" borderId="15" xfId="1" applyFont="1" applyBorder="1"/>
    <xf numFmtId="43" fontId="0" fillId="0" borderId="16" xfId="0" applyNumberFormat="1" applyBorder="1"/>
    <xf numFmtId="43" fontId="0" fillId="0" borderId="13" xfId="0" applyNumberFormat="1" applyFill="1" applyBorder="1"/>
    <xf numFmtId="43" fontId="2" fillId="2" borderId="0" xfId="0" applyNumberFormat="1" applyFont="1" applyFill="1"/>
    <xf numFmtId="43" fontId="2" fillId="0" borderId="0" xfId="0" applyNumberFormat="1" applyFont="1"/>
    <xf numFmtId="43" fontId="2" fillId="0" borderId="0" xfId="0" applyNumberFormat="1" applyFont="1" applyFill="1"/>
    <xf numFmtId="0" fontId="0" fillId="0" borderId="14" xfId="0" applyBorder="1" applyAlignment="1">
      <alignment horizontal="right"/>
    </xf>
    <xf numFmtId="0" fontId="0" fillId="0" borderId="15" xfId="0" applyBorder="1"/>
    <xf numFmtId="43" fontId="1" fillId="0" borderId="15" xfId="1" applyNumberFormat="1" applyFont="1" applyFill="1" applyBorder="1"/>
    <xf numFmtId="43" fontId="0" fillId="0" borderId="0" xfId="0" applyNumberFormat="1"/>
    <xf numFmtId="43" fontId="2" fillId="3" borderId="0" xfId="0" applyNumberFormat="1" applyFont="1" applyFill="1"/>
    <xf numFmtId="43" fontId="0" fillId="0" borderId="15" xfId="0" applyNumberFormat="1" applyFill="1" applyBorder="1"/>
    <xf numFmtId="43" fontId="0" fillId="0" borderId="0" xfId="0" applyNumberFormat="1" applyFill="1"/>
    <xf numFmtId="43" fontId="2" fillId="4" borderId="0" xfId="0" applyNumberFormat="1" applyFont="1" applyFill="1"/>
    <xf numFmtId="0" fontId="0" fillId="0" borderId="15" xfId="0" applyBorder="1" applyAlignment="1">
      <alignment horizontal="left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/>
    <xf numFmtId="43" fontId="2" fillId="5" borderId="0" xfId="0" applyNumberFormat="1" applyFont="1" applyFill="1"/>
    <xf numFmtId="0" fontId="0" fillId="0" borderId="17" xfId="0" applyBorder="1" applyAlignment="1">
      <alignment horizontal="right"/>
    </xf>
    <xf numFmtId="0" fontId="0" fillId="0" borderId="18" xfId="0" applyBorder="1"/>
    <xf numFmtId="43" fontId="0" fillId="0" borderId="18" xfId="0" applyNumberFormat="1" applyBorder="1"/>
    <xf numFmtId="43" fontId="1" fillId="0" borderId="18" xfId="1" applyFont="1" applyBorder="1"/>
    <xf numFmtId="43" fontId="0" fillId="0" borderId="19" xfId="0" applyNumberFormat="1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43" fontId="2" fillId="0" borderId="4" xfId="0" applyNumberFormat="1" applyFont="1" applyBorder="1"/>
    <xf numFmtId="0" fontId="0" fillId="0" borderId="20" xfId="0" applyFill="1" applyBorder="1"/>
    <xf numFmtId="0" fontId="14" fillId="0" borderId="0" xfId="0" applyFont="1"/>
    <xf numFmtId="0" fontId="14" fillId="8" borderId="0" xfId="0" applyFont="1" applyFill="1"/>
    <xf numFmtId="0" fontId="14" fillId="7" borderId="0" xfId="0" applyFont="1" applyFill="1"/>
    <xf numFmtId="0" fontId="15" fillId="0" borderId="0" xfId="0" applyFont="1"/>
    <xf numFmtId="0" fontId="0" fillId="9" borderId="0" xfId="0" applyFill="1"/>
    <xf numFmtId="2" fontId="0" fillId="0" borderId="0" xfId="0" applyNumberFormat="1" applyFill="1"/>
    <xf numFmtId="2" fontId="14" fillId="0" borderId="0" xfId="0" applyNumberFormat="1" applyFont="1"/>
  </cellXfs>
  <cellStyles count="15">
    <cellStyle name="Cabeçalho 1" xfId="3"/>
    <cellStyle name="Cabeçalho 2" xfId="4"/>
    <cellStyle name="Comma" xfId="1" builtinId="3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2"/>
    <cellStyle name="Normal 2 2" xfId="12"/>
    <cellStyle name="Ricardo" xfId="13"/>
    <cellStyle name="Vírgula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EI112"/>
  <sheetViews>
    <sheetView showGridLines="0" topLeftCell="G1" zoomScale="85" zoomScaleNormal="85" workbookViewId="0">
      <selection activeCell="G28" sqref="G28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9" max="78" width="11.7109375" style="1" hidden="1" customWidth="1" outlineLevel="1"/>
    <col min="79" max="79" width="9.140625" hidden="1" customWidth="1" outlineLevel="1"/>
    <col min="80" max="80" width="11.5703125" hidden="1" customWidth="1" outlineLevel="1"/>
    <col min="81" max="81" width="9.140625" hidden="1" customWidth="1" outlineLevel="1"/>
    <col min="82" max="82" width="11.5703125" hidden="1" customWidth="1" outlineLevel="1"/>
    <col min="83" max="83" width="10" customWidth="1" collapsed="1"/>
    <col min="84" max="135" width="11.7109375" style="1" customWidth="1" outlineLevel="1"/>
    <col min="136" max="136" width="9.140625" style="1"/>
    <col min="137" max="137" width="11.5703125" style="1" bestFit="1" customWidth="1"/>
    <col min="138" max="16384" width="9.140625" style="1"/>
  </cols>
  <sheetData>
    <row r="1" spans="1:139" ht="15.75" thickBot="1" x14ac:dyDescent="0.3"/>
    <row r="2" spans="1:139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53</v>
      </c>
      <c r="J2" s="4" t="s">
        <v>53</v>
      </c>
      <c r="K2" s="4" t="s">
        <v>53</v>
      </c>
      <c r="L2" s="4" t="s">
        <v>53</v>
      </c>
      <c r="M2" s="4" t="s">
        <v>53</v>
      </c>
      <c r="N2" s="4" t="s">
        <v>53</v>
      </c>
      <c r="O2" s="4" t="s">
        <v>53</v>
      </c>
      <c r="P2" s="4" t="s">
        <v>53</v>
      </c>
      <c r="Q2" s="4" t="s">
        <v>53</v>
      </c>
      <c r="R2" s="4" t="s">
        <v>53</v>
      </c>
      <c r="S2" s="4" t="s">
        <v>53</v>
      </c>
      <c r="T2" s="4" t="s">
        <v>53</v>
      </c>
      <c r="U2" s="4" t="s">
        <v>53</v>
      </c>
      <c r="V2" s="4" t="s">
        <v>53</v>
      </c>
      <c r="W2" s="4" t="s">
        <v>53</v>
      </c>
      <c r="X2" s="4" t="s">
        <v>53</v>
      </c>
      <c r="Y2" s="4" t="s">
        <v>53</v>
      </c>
      <c r="Z2" s="4" t="s">
        <v>53</v>
      </c>
      <c r="AA2" s="4" t="s">
        <v>53</v>
      </c>
      <c r="AB2" s="4" t="s">
        <v>53</v>
      </c>
      <c r="AC2" s="4" t="s">
        <v>53</v>
      </c>
      <c r="AD2" s="4" t="s">
        <v>53</v>
      </c>
      <c r="AE2" s="4" t="s">
        <v>53</v>
      </c>
      <c r="AF2" s="4" t="s">
        <v>53</v>
      </c>
      <c r="AG2" s="4" t="s">
        <v>53</v>
      </c>
      <c r="AH2" s="4" t="s">
        <v>53</v>
      </c>
      <c r="AI2" s="4" t="s">
        <v>53</v>
      </c>
      <c r="AJ2" s="4" t="s">
        <v>53</v>
      </c>
      <c r="AK2" s="4" t="s">
        <v>53</v>
      </c>
      <c r="AL2" s="4" t="s">
        <v>53</v>
      </c>
      <c r="AM2" s="4" t="s">
        <v>53</v>
      </c>
      <c r="AN2" s="4" t="s">
        <v>53</v>
      </c>
      <c r="AO2" s="4" t="s">
        <v>53</v>
      </c>
      <c r="AP2" s="4" t="s">
        <v>53</v>
      </c>
      <c r="AQ2" s="4" t="s">
        <v>53</v>
      </c>
      <c r="AR2" s="4" t="s">
        <v>53</v>
      </c>
      <c r="AS2" s="4" t="s">
        <v>53</v>
      </c>
      <c r="AT2" s="4" t="s">
        <v>53</v>
      </c>
      <c r="AU2" s="4" t="s">
        <v>53</v>
      </c>
      <c r="AV2" s="4" t="s">
        <v>53</v>
      </c>
      <c r="AW2" s="4" t="s">
        <v>53</v>
      </c>
      <c r="AX2" s="4" t="s">
        <v>53</v>
      </c>
      <c r="AY2" s="4" t="s">
        <v>53</v>
      </c>
      <c r="AZ2" s="4" t="s">
        <v>53</v>
      </c>
      <c r="BA2" s="4" t="s">
        <v>53</v>
      </c>
      <c r="BB2" s="4" t="s">
        <v>53</v>
      </c>
      <c r="BC2" s="4" t="s">
        <v>53</v>
      </c>
      <c r="BD2" s="4" t="s">
        <v>53</v>
      </c>
      <c r="BE2" s="4" t="s">
        <v>53</v>
      </c>
      <c r="BF2" s="4" t="s">
        <v>53</v>
      </c>
      <c r="BG2" s="4" t="s">
        <v>53</v>
      </c>
      <c r="BH2" s="4" t="s">
        <v>53</v>
      </c>
      <c r="BI2" s="4" t="s">
        <v>53</v>
      </c>
      <c r="BJ2" s="4" t="s">
        <v>53</v>
      </c>
      <c r="BK2" s="4" t="s">
        <v>53</v>
      </c>
      <c r="BL2" s="4" t="s">
        <v>53</v>
      </c>
      <c r="BM2" s="4" t="s">
        <v>53</v>
      </c>
      <c r="BN2" s="4" t="s">
        <v>53</v>
      </c>
      <c r="BO2" s="4" t="s">
        <v>53</v>
      </c>
      <c r="BP2" s="4" t="s">
        <v>53</v>
      </c>
      <c r="BQ2" s="4" t="s">
        <v>53</v>
      </c>
      <c r="BR2" s="4" t="s">
        <v>53</v>
      </c>
      <c r="BS2" s="4" t="s">
        <v>53</v>
      </c>
      <c r="BT2" s="4" t="s">
        <v>53</v>
      </c>
      <c r="BU2" s="4" t="s">
        <v>53</v>
      </c>
      <c r="BV2" s="4" t="s">
        <v>53</v>
      </c>
      <c r="BW2" s="4" t="s">
        <v>53</v>
      </c>
      <c r="BX2" s="4" t="s">
        <v>53</v>
      </c>
      <c r="BY2" s="4" t="s">
        <v>53</v>
      </c>
      <c r="BZ2" s="4" t="s">
        <v>53</v>
      </c>
      <c r="CA2" s="2"/>
      <c r="CB2" s="5"/>
      <c r="CC2" s="2"/>
      <c r="CD2" s="2"/>
      <c r="CE2" s="2"/>
      <c r="CF2" s="4" t="s">
        <v>0</v>
      </c>
      <c r="CG2" s="4" t="s">
        <v>0</v>
      </c>
      <c r="CH2" s="4" t="s">
        <v>0</v>
      </c>
      <c r="CI2" s="4" t="s">
        <v>0</v>
      </c>
      <c r="CJ2" s="4" t="s">
        <v>0</v>
      </c>
      <c r="CK2" s="4" t="s">
        <v>0</v>
      </c>
      <c r="CL2" s="4" t="s">
        <v>0</v>
      </c>
      <c r="CM2" s="4" t="s">
        <v>0</v>
      </c>
      <c r="CN2" s="4" t="s">
        <v>0</v>
      </c>
      <c r="CO2" s="4" t="s">
        <v>0</v>
      </c>
      <c r="CP2" s="4" t="s">
        <v>0</v>
      </c>
      <c r="CQ2" s="4" t="s">
        <v>0</v>
      </c>
      <c r="CR2" s="4" t="s">
        <v>0</v>
      </c>
      <c r="CS2" s="4" t="s">
        <v>0</v>
      </c>
      <c r="CT2" s="4" t="s">
        <v>0</v>
      </c>
      <c r="CU2" s="4" t="s">
        <v>0</v>
      </c>
      <c r="CV2" s="4" t="s">
        <v>0</v>
      </c>
      <c r="CW2" s="4" t="s">
        <v>0</v>
      </c>
      <c r="CX2" s="4" t="s">
        <v>0</v>
      </c>
      <c r="CY2" s="4" t="s">
        <v>0</v>
      </c>
      <c r="CZ2" s="4" t="s">
        <v>0</v>
      </c>
      <c r="DA2" s="4" t="s">
        <v>0</v>
      </c>
      <c r="DB2" s="4" t="s">
        <v>0</v>
      </c>
      <c r="DC2" s="4" t="s">
        <v>0</v>
      </c>
      <c r="DD2" s="4" t="s">
        <v>0</v>
      </c>
      <c r="DE2" s="4" t="s">
        <v>0</v>
      </c>
      <c r="DF2" s="4" t="s">
        <v>0</v>
      </c>
      <c r="DG2" s="4" t="s">
        <v>0</v>
      </c>
      <c r="DH2" s="4" t="s">
        <v>0</v>
      </c>
      <c r="DI2" s="4" t="s">
        <v>0</v>
      </c>
      <c r="DJ2" s="4" t="s">
        <v>0</v>
      </c>
      <c r="DK2" s="4" t="s">
        <v>0</v>
      </c>
      <c r="DL2" s="4" t="s">
        <v>0</v>
      </c>
      <c r="DM2" s="4" t="s">
        <v>0</v>
      </c>
      <c r="DN2" s="4" t="s">
        <v>0</v>
      </c>
      <c r="DO2" s="4" t="s">
        <v>0</v>
      </c>
      <c r="DP2" s="4" t="s">
        <v>0</v>
      </c>
      <c r="DQ2" s="4" t="s">
        <v>0</v>
      </c>
      <c r="DR2" s="4" t="s">
        <v>0</v>
      </c>
      <c r="DS2" s="4" t="s">
        <v>0</v>
      </c>
      <c r="DT2" s="4" t="s">
        <v>0</v>
      </c>
      <c r="DU2" s="4" t="s">
        <v>0</v>
      </c>
      <c r="DV2" s="4" t="s">
        <v>0</v>
      </c>
      <c r="DW2" s="4" t="s">
        <v>0</v>
      </c>
      <c r="DX2" s="4" t="s">
        <v>0</v>
      </c>
      <c r="DY2" s="4" t="s">
        <v>0</v>
      </c>
      <c r="DZ2" s="4" t="s">
        <v>0</v>
      </c>
      <c r="EA2" s="4" t="s">
        <v>0</v>
      </c>
      <c r="EB2" s="4" t="s">
        <v>0</v>
      </c>
      <c r="EC2" s="4" t="s">
        <v>0</v>
      </c>
      <c r="ED2" s="4" t="s">
        <v>0</v>
      </c>
      <c r="EE2" s="4" t="s">
        <v>0</v>
      </c>
    </row>
    <row r="3" spans="1:139" s="11" customFormat="1" ht="19.5" thickBot="1" x14ac:dyDescent="0.35">
      <c r="A3" s="7"/>
      <c r="B3" s="8" t="s">
        <v>54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4">
        <v>26</v>
      </c>
      <c r="AI3" s="4">
        <v>27</v>
      </c>
      <c r="AJ3" s="4">
        <v>28</v>
      </c>
      <c r="AK3" s="4">
        <v>29</v>
      </c>
      <c r="AL3" s="4">
        <v>30</v>
      </c>
      <c r="AM3" s="4">
        <v>31</v>
      </c>
      <c r="AN3" s="4">
        <v>32</v>
      </c>
      <c r="AO3" s="4">
        <v>33</v>
      </c>
      <c r="AP3" s="4">
        <v>34</v>
      </c>
      <c r="AQ3" s="4">
        <v>35</v>
      </c>
      <c r="AR3" s="4">
        <v>36</v>
      </c>
      <c r="AS3" s="4">
        <v>37</v>
      </c>
      <c r="AT3" s="4">
        <v>38</v>
      </c>
      <c r="AU3" s="4">
        <v>39</v>
      </c>
      <c r="AV3" s="4">
        <v>40</v>
      </c>
      <c r="AW3" s="4">
        <v>41</v>
      </c>
      <c r="AX3" s="4">
        <v>42</v>
      </c>
      <c r="AY3" s="4">
        <v>43</v>
      </c>
      <c r="AZ3" s="4">
        <v>44</v>
      </c>
      <c r="BA3" s="4">
        <v>45</v>
      </c>
      <c r="BB3" s="4">
        <v>46</v>
      </c>
      <c r="BC3" s="4">
        <v>47</v>
      </c>
      <c r="BD3" s="4">
        <v>48</v>
      </c>
      <c r="BE3" s="4">
        <v>49</v>
      </c>
      <c r="BF3" s="4">
        <v>50</v>
      </c>
      <c r="BG3" s="4">
        <v>51</v>
      </c>
      <c r="BH3" s="4">
        <v>52</v>
      </c>
      <c r="BI3" s="4">
        <v>53</v>
      </c>
      <c r="BJ3" s="4">
        <v>54</v>
      </c>
      <c r="BK3" s="4">
        <v>55</v>
      </c>
      <c r="BL3" s="4">
        <v>56</v>
      </c>
      <c r="BM3" s="4">
        <v>57</v>
      </c>
      <c r="BN3" s="4">
        <v>58</v>
      </c>
      <c r="BO3" s="4">
        <v>59</v>
      </c>
      <c r="BP3" s="4">
        <v>60</v>
      </c>
      <c r="BQ3" s="4">
        <v>61</v>
      </c>
      <c r="BR3" s="4">
        <v>62</v>
      </c>
      <c r="BS3" s="4">
        <v>63</v>
      </c>
      <c r="BT3" s="4">
        <v>64</v>
      </c>
      <c r="BU3" s="4">
        <v>65</v>
      </c>
      <c r="BV3" s="4">
        <v>66</v>
      </c>
      <c r="BW3" s="4">
        <v>67</v>
      </c>
      <c r="BX3" s="4">
        <v>68</v>
      </c>
      <c r="BY3" s="4">
        <v>69</v>
      </c>
      <c r="BZ3" s="4">
        <v>70</v>
      </c>
      <c r="CA3" s="7"/>
      <c r="CB3" s="5"/>
      <c r="CC3" s="7"/>
      <c r="CD3" s="7"/>
      <c r="CE3" s="7"/>
      <c r="CF3" s="4">
        <v>1</v>
      </c>
      <c r="CG3" s="4">
        <v>2</v>
      </c>
      <c r="CH3" s="4">
        <v>3</v>
      </c>
      <c r="CI3" s="4">
        <v>4</v>
      </c>
      <c r="CJ3" s="4">
        <v>5</v>
      </c>
      <c r="CK3" s="4">
        <v>6</v>
      </c>
      <c r="CL3" s="4">
        <v>7</v>
      </c>
      <c r="CM3" s="4">
        <v>8</v>
      </c>
      <c r="CN3" s="4">
        <v>9</v>
      </c>
      <c r="CO3" s="4">
        <v>10</v>
      </c>
      <c r="CP3" s="4">
        <v>11</v>
      </c>
      <c r="CQ3" s="4">
        <v>12</v>
      </c>
      <c r="CR3" s="4">
        <v>13</v>
      </c>
      <c r="CS3" s="4">
        <v>14</v>
      </c>
      <c r="CT3" s="4">
        <v>15</v>
      </c>
      <c r="CU3" s="4">
        <v>16</v>
      </c>
      <c r="CV3" s="4">
        <v>17</v>
      </c>
      <c r="CW3" s="4">
        <v>18</v>
      </c>
      <c r="CX3" s="4">
        <v>19</v>
      </c>
      <c r="CY3" s="4">
        <v>20</v>
      </c>
      <c r="CZ3" s="4">
        <v>21</v>
      </c>
      <c r="DA3" s="4">
        <v>22</v>
      </c>
      <c r="DB3" s="4">
        <v>23</v>
      </c>
      <c r="DC3" s="4">
        <v>24</v>
      </c>
      <c r="DD3" s="4">
        <v>25</v>
      </c>
      <c r="DE3" s="4">
        <v>26</v>
      </c>
      <c r="DF3" s="4">
        <v>27</v>
      </c>
      <c r="DG3" s="4">
        <v>28</v>
      </c>
      <c r="DH3" s="4">
        <v>29</v>
      </c>
      <c r="DI3" s="4">
        <v>30</v>
      </c>
      <c r="DJ3" s="4">
        <v>31</v>
      </c>
      <c r="DK3" s="4">
        <v>32</v>
      </c>
      <c r="DL3" s="4">
        <v>33</v>
      </c>
      <c r="DM3" s="4">
        <v>34</v>
      </c>
      <c r="DN3" s="4">
        <v>35</v>
      </c>
      <c r="DO3" s="4">
        <v>36</v>
      </c>
      <c r="DP3" s="4">
        <v>37</v>
      </c>
      <c r="DQ3" s="4">
        <v>38</v>
      </c>
      <c r="DR3" s="4">
        <v>39</v>
      </c>
      <c r="DS3" s="4">
        <v>40</v>
      </c>
      <c r="DT3" s="4">
        <v>41</v>
      </c>
      <c r="DU3" s="4">
        <v>42</v>
      </c>
      <c r="DV3" s="4">
        <v>43</v>
      </c>
      <c r="DW3" s="4">
        <v>44</v>
      </c>
      <c r="DX3" s="4">
        <v>45</v>
      </c>
      <c r="DY3" s="4">
        <v>46</v>
      </c>
      <c r="DZ3" s="4">
        <v>47</v>
      </c>
      <c r="EA3" s="4">
        <v>48</v>
      </c>
      <c r="EB3" s="4">
        <v>49</v>
      </c>
      <c r="EC3" s="4">
        <v>50</v>
      </c>
      <c r="ED3" s="4">
        <v>51</v>
      </c>
      <c r="EE3" s="4">
        <v>52</v>
      </c>
    </row>
    <row r="4" spans="1:139" s="11" customFormat="1" ht="19.5" thickBot="1" x14ac:dyDescent="0.35">
      <c r="A4" s="7"/>
      <c r="B4" s="8" t="s">
        <v>55</v>
      </c>
      <c r="C4" s="9"/>
      <c r="D4" s="9"/>
      <c r="E4" s="9"/>
      <c r="F4" s="9"/>
      <c r="G4" s="10"/>
      <c r="H4" s="7"/>
      <c r="I4" s="12" t="e">
        <f t="shared" ref="I4:AN4" ca="1" si="0">INDIRECT("'TRABALHOS INICIAIS ("&amp;I$3&amp;")'!$C2")</f>
        <v>#REF!</v>
      </c>
      <c r="J4" s="12" t="e">
        <f t="shared" ca="1" si="0"/>
        <v>#REF!</v>
      </c>
      <c r="K4" s="12" t="e">
        <f t="shared" ca="1" si="0"/>
        <v>#REF!</v>
      </c>
      <c r="L4" s="12" t="e">
        <f t="shared" ca="1" si="0"/>
        <v>#REF!</v>
      </c>
      <c r="M4" s="12" t="e">
        <f t="shared" ca="1" si="0"/>
        <v>#REF!</v>
      </c>
      <c r="N4" s="12" t="e">
        <f t="shared" ca="1" si="0"/>
        <v>#REF!</v>
      </c>
      <c r="O4" s="12" t="e">
        <f t="shared" ca="1" si="0"/>
        <v>#REF!</v>
      </c>
      <c r="P4" s="12" t="e">
        <f t="shared" ca="1" si="0"/>
        <v>#REF!</v>
      </c>
      <c r="Q4" s="12" t="e">
        <f t="shared" ca="1" si="0"/>
        <v>#REF!</v>
      </c>
      <c r="R4" s="12" t="e">
        <f t="shared" ca="1" si="0"/>
        <v>#REF!</v>
      </c>
      <c r="S4" s="12" t="e">
        <f t="shared" ca="1" si="0"/>
        <v>#REF!</v>
      </c>
      <c r="T4" s="12" t="e">
        <f t="shared" ca="1" si="0"/>
        <v>#REF!</v>
      </c>
      <c r="U4" s="12" t="e">
        <f t="shared" ca="1" si="0"/>
        <v>#REF!</v>
      </c>
      <c r="V4" s="12" t="e">
        <f t="shared" ca="1" si="0"/>
        <v>#REF!</v>
      </c>
      <c r="W4" s="12" t="e">
        <f t="shared" ca="1" si="0"/>
        <v>#REF!</v>
      </c>
      <c r="X4" s="12" t="e">
        <f t="shared" ca="1" si="0"/>
        <v>#REF!</v>
      </c>
      <c r="Y4" s="12" t="e">
        <f t="shared" ca="1" si="0"/>
        <v>#REF!</v>
      </c>
      <c r="Z4" s="12" t="e">
        <f t="shared" ca="1" si="0"/>
        <v>#REF!</v>
      </c>
      <c r="AA4" s="12" t="e">
        <f t="shared" ca="1" si="0"/>
        <v>#REF!</v>
      </c>
      <c r="AB4" s="12" t="e">
        <f t="shared" ca="1" si="0"/>
        <v>#REF!</v>
      </c>
      <c r="AC4" s="12" t="e">
        <f t="shared" ca="1" si="0"/>
        <v>#REF!</v>
      </c>
      <c r="AD4" s="12" t="e">
        <f t="shared" ca="1" si="0"/>
        <v>#REF!</v>
      </c>
      <c r="AE4" s="12" t="e">
        <f t="shared" ca="1" si="0"/>
        <v>#REF!</v>
      </c>
      <c r="AF4" s="12" t="e">
        <f t="shared" ca="1" si="0"/>
        <v>#REF!</v>
      </c>
      <c r="AG4" s="12" t="e">
        <f t="shared" ca="1" si="0"/>
        <v>#REF!</v>
      </c>
      <c r="AH4" s="12" t="e">
        <f t="shared" ca="1" si="0"/>
        <v>#REF!</v>
      </c>
      <c r="AI4" s="12" t="e">
        <f t="shared" ca="1" si="0"/>
        <v>#REF!</v>
      </c>
      <c r="AJ4" s="12" t="e">
        <f t="shared" ca="1" si="0"/>
        <v>#REF!</v>
      </c>
      <c r="AK4" s="12" t="e">
        <f t="shared" ca="1" si="0"/>
        <v>#REF!</v>
      </c>
      <c r="AL4" s="12" t="e">
        <f t="shared" ca="1" si="0"/>
        <v>#REF!</v>
      </c>
      <c r="AM4" s="12" t="e">
        <f t="shared" ca="1" si="0"/>
        <v>#REF!</v>
      </c>
      <c r="AN4" s="12" t="e">
        <f t="shared" ca="1" si="0"/>
        <v>#REF!</v>
      </c>
      <c r="AO4" s="12" t="e">
        <f t="shared" ref="AO4:BT4" ca="1" si="1">INDIRECT("'TRABALHOS INICIAIS ("&amp;AO$3&amp;")'!$C2")</f>
        <v>#REF!</v>
      </c>
      <c r="AP4" s="12" t="e">
        <f t="shared" ca="1" si="1"/>
        <v>#REF!</v>
      </c>
      <c r="AQ4" s="12" t="e">
        <f t="shared" ca="1" si="1"/>
        <v>#REF!</v>
      </c>
      <c r="AR4" s="12" t="e">
        <f t="shared" ca="1" si="1"/>
        <v>#REF!</v>
      </c>
      <c r="AS4" s="12" t="e">
        <f t="shared" ca="1" si="1"/>
        <v>#REF!</v>
      </c>
      <c r="AT4" s="12" t="e">
        <f t="shared" ca="1" si="1"/>
        <v>#REF!</v>
      </c>
      <c r="AU4" s="12" t="e">
        <f t="shared" ca="1" si="1"/>
        <v>#REF!</v>
      </c>
      <c r="AV4" s="12" t="e">
        <f t="shared" ca="1" si="1"/>
        <v>#REF!</v>
      </c>
      <c r="AW4" s="12" t="e">
        <f t="shared" ca="1" si="1"/>
        <v>#REF!</v>
      </c>
      <c r="AX4" s="12" t="e">
        <f t="shared" ca="1" si="1"/>
        <v>#REF!</v>
      </c>
      <c r="AY4" s="12" t="e">
        <f t="shared" ca="1" si="1"/>
        <v>#REF!</v>
      </c>
      <c r="AZ4" s="12" t="e">
        <f t="shared" ca="1" si="1"/>
        <v>#REF!</v>
      </c>
      <c r="BA4" s="12" t="e">
        <f t="shared" ca="1" si="1"/>
        <v>#REF!</v>
      </c>
      <c r="BB4" s="12" t="e">
        <f t="shared" ca="1" si="1"/>
        <v>#REF!</v>
      </c>
      <c r="BC4" s="12" t="e">
        <f t="shared" ca="1" si="1"/>
        <v>#REF!</v>
      </c>
      <c r="BD4" s="12" t="e">
        <f t="shared" ca="1" si="1"/>
        <v>#REF!</v>
      </c>
      <c r="BE4" s="12" t="e">
        <f t="shared" ca="1" si="1"/>
        <v>#REF!</v>
      </c>
      <c r="BF4" s="12" t="e">
        <f t="shared" ca="1" si="1"/>
        <v>#REF!</v>
      </c>
      <c r="BG4" s="12" t="e">
        <f t="shared" ca="1" si="1"/>
        <v>#REF!</v>
      </c>
      <c r="BH4" s="12" t="e">
        <f t="shared" ca="1" si="1"/>
        <v>#REF!</v>
      </c>
      <c r="BI4" s="12" t="e">
        <f t="shared" ca="1" si="1"/>
        <v>#REF!</v>
      </c>
      <c r="BJ4" s="12" t="e">
        <f t="shared" ca="1" si="1"/>
        <v>#REF!</v>
      </c>
      <c r="BK4" s="12" t="e">
        <f t="shared" ca="1" si="1"/>
        <v>#REF!</v>
      </c>
      <c r="BL4" s="12" t="e">
        <f t="shared" ca="1" si="1"/>
        <v>#REF!</v>
      </c>
      <c r="BM4" s="12" t="e">
        <f t="shared" ca="1" si="1"/>
        <v>#REF!</v>
      </c>
      <c r="BN4" s="12" t="e">
        <f t="shared" ca="1" si="1"/>
        <v>#REF!</v>
      </c>
      <c r="BO4" s="12" t="e">
        <f t="shared" ca="1" si="1"/>
        <v>#REF!</v>
      </c>
      <c r="BP4" s="12" t="e">
        <f t="shared" ca="1" si="1"/>
        <v>#REF!</v>
      </c>
      <c r="BQ4" s="12" t="e">
        <f t="shared" ca="1" si="1"/>
        <v>#REF!</v>
      </c>
      <c r="BR4" s="12" t="e">
        <f t="shared" ca="1" si="1"/>
        <v>#REF!</v>
      </c>
      <c r="BS4" s="12" t="e">
        <f t="shared" ca="1" si="1"/>
        <v>#REF!</v>
      </c>
      <c r="BT4" s="12" t="e">
        <f t="shared" ca="1" si="1"/>
        <v>#REF!</v>
      </c>
      <c r="BU4" s="12" t="e">
        <f t="shared" ref="BU4:BZ4" ca="1" si="2">INDIRECT("'TRABALHOS INICIAIS ("&amp;BU$3&amp;")'!$C2")</f>
        <v>#REF!</v>
      </c>
      <c r="BV4" s="12" t="e">
        <f t="shared" ca="1" si="2"/>
        <v>#REF!</v>
      </c>
      <c r="BW4" s="12" t="e">
        <f t="shared" ca="1" si="2"/>
        <v>#REF!</v>
      </c>
      <c r="BX4" s="12" t="e">
        <f t="shared" ca="1" si="2"/>
        <v>#REF!</v>
      </c>
      <c r="BY4" s="12" t="e">
        <f t="shared" ca="1" si="2"/>
        <v>#REF!</v>
      </c>
      <c r="BZ4" s="12" t="e">
        <f t="shared" ca="1" si="2"/>
        <v>#REF!</v>
      </c>
      <c r="CA4" s="7"/>
      <c r="CB4" s="5"/>
      <c r="CC4" s="7"/>
      <c r="CD4" s="7"/>
      <c r="CE4" s="7"/>
      <c r="CF4" s="13" t="s">
        <v>1</v>
      </c>
      <c r="CG4" s="13" t="s">
        <v>2</v>
      </c>
      <c r="CH4" s="13" t="s">
        <v>3</v>
      </c>
      <c r="CI4" s="13" t="s">
        <v>4</v>
      </c>
      <c r="CJ4" s="13" t="s">
        <v>5</v>
      </c>
      <c r="CK4" s="13" t="s">
        <v>6</v>
      </c>
      <c r="CL4" s="13" t="s">
        <v>7</v>
      </c>
      <c r="CM4" s="13" t="s">
        <v>8</v>
      </c>
      <c r="CN4" s="13" t="s">
        <v>9</v>
      </c>
      <c r="CO4" s="13" t="s">
        <v>10</v>
      </c>
      <c r="CP4" s="13" t="s">
        <v>11</v>
      </c>
      <c r="CQ4" s="13" t="s">
        <v>12</v>
      </c>
      <c r="CR4" s="13" t="s">
        <v>13</v>
      </c>
      <c r="CS4" s="13" t="s">
        <v>14</v>
      </c>
      <c r="CT4" s="13" t="s">
        <v>15</v>
      </c>
      <c r="CU4" s="13" t="s">
        <v>16</v>
      </c>
      <c r="CV4" s="13" t="s">
        <v>17</v>
      </c>
      <c r="CW4" s="13" t="s">
        <v>18</v>
      </c>
      <c r="CX4" s="13" t="s">
        <v>19</v>
      </c>
      <c r="CY4" s="13" t="s">
        <v>20</v>
      </c>
      <c r="CZ4" s="13" t="s">
        <v>21</v>
      </c>
      <c r="DA4" s="13" t="s">
        <v>22</v>
      </c>
      <c r="DB4" s="13" t="s">
        <v>23</v>
      </c>
      <c r="DC4" s="13" t="s">
        <v>24</v>
      </c>
      <c r="DD4" s="13" t="s">
        <v>25</v>
      </c>
      <c r="DE4" s="13" t="s">
        <v>26</v>
      </c>
      <c r="DF4" s="13" t="s">
        <v>27</v>
      </c>
      <c r="DG4" s="13" t="s">
        <v>28</v>
      </c>
      <c r="DH4" s="13" t="s">
        <v>29</v>
      </c>
      <c r="DI4" s="13" t="s">
        <v>30</v>
      </c>
      <c r="DJ4" s="13" t="s">
        <v>31</v>
      </c>
      <c r="DK4" s="13" t="s">
        <v>32</v>
      </c>
      <c r="DL4" s="13" t="s">
        <v>33</v>
      </c>
      <c r="DM4" s="13" t="s">
        <v>34</v>
      </c>
      <c r="DN4" s="13" t="s">
        <v>35</v>
      </c>
      <c r="DO4" s="13" t="s">
        <v>36</v>
      </c>
      <c r="DP4" s="13" t="s">
        <v>37</v>
      </c>
      <c r="DQ4" s="13" t="s">
        <v>38</v>
      </c>
      <c r="DR4" s="13" t="s">
        <v>39</v>
      </c>
      <c r="DS4" s="13" t="s">
        <v>40</v>
      </c>
      <c r="DT4" s="13" t="s">
        <v>41</v>
      </c>
      <c r="DU4" s="13" t="s">
        <v>42</v>
      </c>
      <c r="DV4" s="13" t="s">
        <v>43</v>
      </c>
      <c r="DW4" s="13" t="s">
        <v>44</v>
      </c>
      <c r="DX4" s="13" t="s">
        <v>45</v>
      </c>
      <c r="DY4" s="13" t="s">
        <v>46</v>
      </c>
      <c r="DZ4" s="13" t="s">
        <v>47</v>
      </c>
      <c r="EA4" s="13" t="s">
        <v>48</v>
      </c>
      <c r="EB4" s="13" t="s">
        <v>49</v>
      </c>
      <c r="EC4" s="13" t="s">
        <v>50</v>
      </c>
      <c r="ED4" s="13" t="s">
        <v>51</v>
      </c>
      <c r="EE4" s="13" t="s">
        <v>52</v>
      </c>
    </row>
    <row r="5" spans="1:139" x14ac:dyDescent="0.25">
      <c r="B5" s="14" t="s">
        <v>56</v>
      </c>
      <c r="C5" s="15" t="s">
        <v>57</v>
      </c>
      <c r="D5" s="15" t="s">
        <v>58</v>
      </c>
      <c r="E5" s="15" t="s">
        <v>59</v>
      </c>
      <c r="F5" s="15" t="s">
        <v>60</v>
      </c>
      <c r="G5" s="16" t="s">
        <v>61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B5" s="5" t="s">
        <v>62</v>
      </c>
      <c r="CC5" s="18"/>
      <c r="CD5" s="18" t="s">
        <v>63</v>
      </c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G5" s="19" t="s">
        <v>64</v>
      </c>
      <c r="EH5" s="20"/>
      <c r="EI5" s="20" t="s">
        <v>63</v>
      </c>
    </row>
    <row r="6" spans="1:139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</row>
    <row r="7" spans="1:139" ht="15" customHeight="1" x14ac:dyDescent="0.25">
      <c r="B7" s="27">
        <v>1</v>
      </c>
      <c r="C7" s="28" t="s">
        <v>65</v>
      </c>
      <c r="D7" s="29" t="s">
        <v>66</v>
      </c>
      <c r="E7" s="30"/>
      <c r="F7" s="31"/>
      <c r="G7" s="32"/>
      <c r="I7" s="33">
        <v>4320.0000000000009</v>
      </c>
      <c r="J7" s="33">
        <v>2160.0000000000005</v>
      </c>
      <c r="K7" s="33">
        <v>12443.333333333332</v>
      </c>
      <c r="L7" s="33">
        <v>9360.0000000000018</v>
      </c>
      <c r="M7" s="33">
        <v>0</v>
      </c>
      <c r="N7" s="33">
        <v>9360.0000000000018</v>
      </c>
      <c r="O7" s="33">
        <v>16805.90476190476</v>
      </c>
      <c r="P7" s="33">
        <v>28418.114285714269</v>
      </c>
      <c r="Q7" s="33">
        <v>11074.285714285714</v>
      </c>
      <c r="R7" s="33">
        <v>5390.4000000000015</v>
      </c>
      <c r="S7" s="33">
        <v>3960.6857142857211</v>
      </c>
      <c r="T7" s="33">
        <v>720.00000000000011</v>
      </c>
      <c r="U7" s="33">
        <v>0</v>
      </c>
      <c r="V7" s="33">
        <v>1440.0000000000002</v>
      </c>
      <c r="W7" s="33">
        <v>2160.0000000000005</v>
      </c>
      <c r="X7" s="33">
        <v>720.00000000000011</v>
      </c>
      <c r="Y7" s="33">
        <v>7920.0000000000009</v>
      </c>
      <c r="Z7" s="33">
        <v>1440.0000000000002</v>
      </c>
      <c r="AA7" s="33">
        <v>4320</v>
      </c>
      <c r="AB7" s="33">
        <v>2880.0000000000005</v>
      </c>
      <c r="AC7" s="33">
        <v>0</v>
      </c>
      <c r="AD7" s="33">
        <v>2441.1428571428496</v>
      </c>
      <c r="AE7" s="33">
        <v>9447.1428571428623</v>
      </c>
      <c r="AF7" s="33">
        <v>11288.780952380966</v>
      </c>
      <c r="AG7" s="33">
        <v>5757.0476190475838</v>
      </c>
      <c r="AH7" s="33">
        <v>13757.142857142871</v>
      </c>
      <c r="AI7" s="33">
        <v>740.57142857142753</v>
      </c>
      <c r="AJ7" s="33">
        <v>5040.0000000000009</v>
      </c>
      <c r="AK7" s="33">
        <v>0</v>
      </c>
      <c r="AL7" s="33">
        <v>720.00000000000011</v>
      </c>
      <c r="AM7" s="33">
        <v>2160.0000000000005</v>
      </c>
      <c r="AN7" s="33">
        <v>11554.28571428571</v>
      </c>
      <c r="AO7" s="33">
        <v>11444.571428571431</v>
      </c>
      <c r="AP7" s="33">
        <v>5040</v>
      </c>
      <c r="AQ7" s="33">
        <v>5040</v>
      </c>
      <c r="AR7" s="33">
        <v>5760.0000000000009</v>
      </c>
      <c r="AS7" s="33">
        <v>2880.0000000000005</v>
      </c>
      <c r="AT7" s="33">
        <v>720.00000000000011</v>
      </c>
      <c r="AU7" s="33">
        <v>0</v>
      </c>
      <c r="AV7" s="33">
        <v>2880.0000000000005</v>
      </c>
      <c r="AW7" s="33">
        <v>720.00000000000011</v>
      </c>
      <c r="AX7" s="33">
        <v>1248.6857142857134</v>
      </c>
      <c r="AY7" s="33">
        <v>23624.780952381047</v>
      </c>
      <c r="AZ7" s="33">
        <v>42472.190476190372</v>
      </c>
      <c r="BA7" s="33">
        <v>43963.028571428571</v>
      </c>
      <c r="BB7" s="33">
        <v>24321.904761904836</v>
      </c>
      <c r="BC7" s="33">
        <v>17773.61904761902</v>
      </c>
      <c r="BD7" s="33">
        <v>4506.2857142857356</v>
      </c>
      <c r="BE7" s="33">
        <v>7247.5238095238074</v>
      </c>
      <c r="BF7" s="33">
        <v>4734.2285714286181</v>
      </c>
      <c r="BG7" s="33">
        <v>3625.3714285714268</v>
      </c>
      <c r="BH7" s="33">
        <v>4731.4285714285597</v>
      </c>
      <c r="BI7" s="33">
        <v>23474.095238095255</v>
      </c>
      <c r="BJ7" s="33">
        <v>8124.5523809523802</v>
      </c>
      <c r="BK7" s="33">
        <v>20408.476190476162</v>
      </c>
      <c r="BL7" s="33">
        <v>28411.580952380951</v>
      </c>
      <c r="BM7" s="33">
        <v>16179.428571428569</v>
      </c>
      <c r="BN7" s="33">
        <v>7873.3714285714286</v>
      </c>
      <c r="BO7" s="33">
        <v>3600.0000000000005</v>
      </c>
      <c r="BP7" s="33">
        <v>33027.428571428543</v>
      </c>
      <c r="BQ7" s="33">
        <v>9243.3333333333321</v>
      </c>
      <c r="BR7" s="33">
        <v>8677.3333333333394</v>
      </c>
      <c r="BS7" s="33">
        <v>2160.0000000000005</v>
      </c>
      <c r="BT7" s="33">
        <v>0</v>
      </c>
      <c r="BU7" s="33">
        <v>1440.0000000000002</v>
      </c>
      <c r="BV7" s="33">
        <v>1440.0000000000002</v>
      </c>
      <c r="BW7" s="33">
        <v>6480.0000000000018</v>
      </c>
      <c r="BX7" s="33">
        <v>31267.961904761905</v>
      </c>
      <c r="BY7" s="33">
        <v>1440.0000000000002</v>
      </c>
      <c r="BZ7" s="33">
        <v>7200.0000000000018</v>
      </c>
      <c r="CB7" s="34">
        <f t="shared" ref="CB7:CB26" si="3">SUM(I7:BZ7)</f>
        <v>610980.01904761908</v>
      </c>
      <c r="CC7" s="18"/>
      <c r="CD7" s="35">
        <f t="shared" ref="CD7:CD26" si="4">E7-CB7</f>
        <v>-610980.01904761908</v>
      </c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G7" s="36">
        <f t="shared" ref="EG7:EG14" si="5">SUM(CF7:EE7)</f>
        <v>0</v>
      </c>
      <c r="EH7" s="20"/>
      <c r="EI7" s="36">
        <f t="shared" ref="EI7:EI26" si="6">EG7-CB7</f>
        <v>-610980.01904761908</v>
      </c>
    </row>
    <row r="8" spans="1:139" x14ac:dyDescent="0.25">
      <c r="B8" s="37" t="s">
        <v>72</v>
      </c>
      <c r="C8" s="38" t="s">
        <v>73</v>
      </c>
      <c r="D8" s="38" t="s">
        <v>67</v>
      </c>
      <c r="E8" s="39"/>
      <c r="F8" s="31"/>
      <c r="G8" s="32"/>
      <c r="I8" s="33">
        <v>129.60000000000002</v>
      </c>
      <c r="J8" s="33">
        <v>64.800000000000011</v>
      </c>
      <c r="K8" s="33">
        <v>373.29999999999995</v>
      </c>
      <c r="L8" s="33">
        <v>280.80000000000007</v>
      </c>
      <c r="M8" s="33">
        <v>0</v>
      </c>
      <c r="N8" s="33">
        <v>280.80000000000007</v>
      </c>
      <c r="O8" s="33">
        <v>504.17714285714277</v>
      </c>
      <c r="P8" s="33">
        <v>852.54342857142808</v>
      </c>
      <c r="Q8" s="33">
        <v>332.2285714285714</v>
      </c>
      <c r="R8" s="33">
        <v>161.71200000000005</v>
      </c>
      <c r="S8" s="33">
        <v>118.82057142857163</v>
      </c>
      <c r="T8" s="33">
        <v>21.6</v>
      </c>
      <c r="U8" s="33">
        <v>0</v>
      </c>
      <c r="V8" s="33">
        <v>43.2</v>
      </c>
      <c r="W8" s="33">
        <v>64.800000000000011</v>
      </c>
      <c r="X8" s="33">
        <v>21.6</v>
      </c>
      <c r="Y8" s="33">
        <v>237.60000000000002</v>
      </c>
      <c r="Z8" s="33">
        <v>43.2</v>
      </c>
      <c r="AA8" s="33">
        <v>129.6</v>
      </c>
      <c r="AB8" s="33">
        <v>86.4</v>
      </c>
      <c r="AC8" s="33">
        <v>0</v>
      </c>
      <c r="AD8" s="33">
        <v>73.234285714285491</v>
      </c>
      <c r="AE8" s="33">
        <v>283.41428571428588</v>
      </c>
      <c r="AF8" s="33">
        <v>338.66342857142899</v>
      </c>
      <c r="AG8" s="33">
        <v>172.71142857142752</v>
      </c>
      <c r="AH8" s="33">
        <v>412.71428571428612</v>
      </c>
      <c r="AI8" s="33">
        <v>22.217142857142825</v>
      </c>
      <c r="AJ8" s="33">
        <v>151.20000000000002</v>
      </c>
      <c r="AK8" s="33">
        <v>0</v>
      </c>
      <c r="AL8" s="33">
        <v>21.6</v>
      </c>
      <c r="AM8" s="33">
        <v>64.800000000000011</v>
      </c>
      <c r="AN8" s="33">
        <v>346.62857142857126</v>
      </c>
      <c r="AO8" s="33">
        <v>343.33714285714291</v>
      </c>
      <c r="AP8" s="33">
        <v>151.19999999999999</v>
      </c>
      <c r="AQ8" s="33">
        <v>151.19999999999999</v>
      </c>
      <c r="AR8" s="33">
        <v>172.8</v>
      </c>
      <c r="AS8" s="33">
        <v>86.4</v>
      </c>
      <c r="AT8" s="33">
        <v>21.6</v>
      </c>
      <c r="AU8" s="33">
        <v>0</v>
      </c>
      <c r="AV8" s="33">
        <v>86.4</v>
      </c>
      <c r="AW8" s="33">
        <v>21.6</v>
      </c>
      <c r="AX8" s="33">
        <v>37.460571428571399</v>
      </c>
      <c r="AY8" s="33">
        <v>708.74342857143142</v>
      </c>
      <c r="AZ8" s="33">
        <v>1274.1657142857111</v>
      </c>
      <c r="BA8" s="33">
        <v>1318.8908571428572</v>
      </c>
      <c r="BB8" s="33">
        <v>729.657142857145</v>
      </c>
      <c r="BC8" s="33">
        <v>533.20857142857062</v>
      </c>
      <c r="BD8" s="33">
        <v>135.18857142857206</v>
      </c>
      <c r="BE8" s="33">
        <v>217.42571428571421</v>
      </c>
      <c r="BF8" s="33">
        <v>142.02685714285855</v>
      </c>
      <c r="BG8" s="33">
        <v>108.7611428571428</v>
      </c>
      <c r="BH8" s="33">
        <v>141.94285714285678</v>
      </c>
      <c r="BI8" s="33">
        <v>704.22285714285761</v>
      </c>
      <c r="BJ8" s="33">
        <v>243.73657142857141</v>
      </c>
      <c r="BK8" s="33">
        <v>612.25428571428483</v>
      </c>
      <c r="BL8" s="33">
        <v>852.34742857142851</v>
      </c>
      <c r="BM8" s="33">
        <v>485.38285714285706</v>
      </c>
      <c r="BN8" s="33">
        <v>236.20114285714286</v>
      </c>
      <c r="BO8" s="33">
        <v>108.00000000000001</v>
      </c>
      <c r="BP8" s="33">
        <v>990.82285714285626</v>
      </c>
      <c r="BQ8" s="33">
        <v>277.29999999999995</v>
      </c>
      <c r="BR8" s="33">
        <v>260.32000000000016</v>
      </c>
      <c r="BS8" s="33">
        <v>64.800000000000011</v>
      </c>
      <c r="BT8" s="33">
        <v>0</v>
      </c>
      <c r="BU8" s="33">
        <v>43.2</v>
      </c>
      <c r="BV8" s="33">
        <v>43.2</v>
      </c>
      <c r="BW8" s="33">
        <v>194.40000000000003</v>
      </c>
      <c r="BX8" s="33">
        <v>938.03885714285707</v>
      </c>
      <c r="BY8" s="33">
        <v>43.2</v>
      </c>
      <c r="BZ8" s="33">
        <v>216.00000000000006</v>
      </c>
      <c r="CB8" s="40">
        <f t="shared" si="3"/>
        <v>18329.400571428574</v>
      </c>
      <c r="CD8" s="40">
        <f t="shared" si="4"/>
        <v>-18329.400571428574</v>
      </c>
      <c r="CE8" s="63" t="s">
        <v>85</v>
      </c>
      <c r="CF8" s="33">
        <v>129.60000000000002</v>
      </c>
      <c r="CG8" s="33">
        <v>64.800000000000011</v>
      </c>
      <c r="CH8" s="33">
        <v>373.29999999999995</v>
      </c>
      <c r="CI8" s="33">
        <v>280.80000000000007</v>
      </c>
      <c r="CJ8" s="33">
        <v>280.80000000000007</v>
      </c>
      <c r="CK8" s="33">
        <v>1356.7205714285708</v>
      </c>
      <c r="CL8" s="33">
        <v>332.2285714285714</v>
      </c>
      <c r="CM8" s="33">
        <v>161.71200000000005</v>
      </c>
      <c r="CN8" s="33">
        <v>118.82057142857163</v>
      </c>
      <c r="CO8" s="33">
        <v>21.6</v>
      </c>
      <c r="CP8" s="33">
        <v>43.2</v>
      </c>
      <c r="CQ8" s="33">
        <v>64.800000000000011</v>
      </c>
      <c r="CR8" s="33">
        <v>259.20000000000005</v>
      </c>
      <c r="CS8" s="33">
        <v>43.2</v>
      </c>
      <c r="CT8" s="33">
        <v>216</v>
      </c>
      <c r="CU8" s="33">
        <v>0</v>
      </c>
      <c r="CV8" s="33">
        <v>73.234285714285491</v>
      </c>
      <c r="CW8" s="33">
        <v>283.41428571428588</v>
      </c>
      <c r="CX8" s="33">
        <v>338.66342857142899</v>
      </c>
      <c r="CY8" s="33">
        <v>172.71142857142752</v>
      </c>
      <c r="CZ8" s="33">
        <v>412.71428571428612</v>
      </c>
      <c r="DA8" s="33">
        <v>22.217142857142825</v>
      </c>
      <c r="DB8" s="33">
        <v>151.20000000000002</v>
      </c>
      <c r="DC8" s="33">
        <v>0</v>
      </c>
      <c r="DD8" s="33">
        <v>21.6</v>
      </c>
      <c r="DE8" s="33">
        <v>64.800000000000011</v>
      </c>
      <c r="DF8" s="33">
        <v>346.62857142857126</v>
      </c>
      <c r="DG8" s="33">
        <v>343.33714285714291</v>
      </c>
      <c r="DH8" s="33">
        <v>302.39999999999998</v>
      </c>
      <c r="DI8" s="33">
        <v>280.80000000000007</v>
      </c>
      <c r="DJ8" s="33">
        <v>0</v>
      </c>
      <c r="DK8" s="33">
        <v>145.4605714285714</v>
      </c>
      <c r="DL8" s="33">
        <v>708.74342857143142</v>
      </c>
      <c r="DM8" s="33">
        <v>1274.1657142857111</v>
      </c>
      <c r="DN8" s="33">
        <v>1318.8908571428572</v>
      </c>
      <c r="DO8" s="33">
        <v>729.657142857145</v>
      </c>
      <c r="DP8" s="33">
        <v>533.20857142857062</v>
      </c>
      <c r="DQ8" s="33">
        <v>135.18857142857206</v>
      </c>
      <c r="DR8" s="33">
        <v>217.42571428571421</v>
      </c>
      <c r="DS8" s="33">
        <v>142.02685714285855</v>
      </c>
      <c r="DT8" s="33">
        <v>250.70399999999958</v>
      </c>
      <c r="DU8" s="33">
        <v>704.22285714285761</v>
      </c>
      <c r="DV8" s="33">
        <v>855.99085714285627</v>
      </c>
      <c r="DW8" s="33">
        <v>1573.9314285714286</v>
      </c>
      <c r="DX8" s="33">
        <v>108.00000000000001</v>
      </c>
      <c r="DY8" s="33">
        <v>990.82285714285626</v>
      </c>
      <c r="DZ8" s="33">
        <v>537.62000000000012</v>
      </c>
      <c r="EA8" s="33">
        <v>64.800000000000011</v>
      </c>
      <c r="EB8" s="33">
        <v>43.2</v>
      </c>
      <c r="EC8" s="33">
        <v>237.60000000000002</v>
      </c>
      <c r="ED8" s="33">
        <v>981.23885714285711</v>
      </c>
      <c r="EE8" s="33">
        <v>216.00000000000006</v>
      </c>
      <c r="EG8" s="36">
        <f t="shared" si="5"/>
        <v>18329.40057142857</v>
      </c>
      <c r="EI8" s="36">
        <f t="shared" si="6"/>
        <v>0</v>
      </c>
    </row>
    <row r="9" spans="1:139" x14ac:dyDescent="0.25">
      <c r="B9" s="37" t="s">
        <v>76</v>
      </c>
      <c r="C9" s="38" t="s">
        <v>79</v>
      </c>
      <c r="D9" s="38" t="s">
        <v>66</v>
      </c>
      <c r="E9" s="39"/>
      <c r="F9" s="31"/>
      <c r="G9" s="32"/>
      <c r="I9" s="33">
        <v>4320.0000000000009</v>
      </c>
      <c r="J9" s="33">
        <v>2160.0000000000005</v>
      </c>
      <c r="K9" s="33">
        <v>12443.333333333332</v>
      </c>
      <c r="L9" s="33">
        <v>9360.0000000000018</v>
      </c>
      <c r="M9" s="33">
        <v>0</v>
      </c>
      <c r="N9" s="33">
        <v>9360.0000000000018</v>
      </c>
      <c r="O9" s="33">
        <v>16805.90476190476</v>
      </c>
      <c r="P9" s="33">
        <v>28418.114285714269</v>
      </c>
      <c r="Q9" s="33">
        <v>11074.285714285714</v>
      </c>
      <c r="R9" s="33">
        <v>5390.4000000000015</v>
      </c>
      <c r="S9" s="33">
        <v>3960.6857142857211</v>
      </c>
      <c r="T9" s="33">
        <v>720.00000000000011</v>
      </c>
      <c r="U9" s="33">
        <v>0</v>
      </c>
      <c r="V9" s="33">
        <v>1440.0000000000002</v>
      </c>
      <c r="W9" s="33">
        <v>2160.0000000000005</v>
      </c>
      <c r="X9" s="33">
        <v>720.00000000000011</v>
      </c>
      <c r="Y9" s="33">
        <v>7920.0000000000009</v>
      </c>
      <c r="Z9" s="33">
        <v>1440.0000000000002</v>
      </c>
      <c r="AA9" s="33">
        <v>4320</v>
      </c>
      <c r="AB9" s="33">
        <v>2880.0000000000005</v>
      </c>
      <c r="AC9" s="33">
        <v>0</v>
      </c>
      <c r="AD9" s="33">
        <v>2441.1428571428496</v>
      </c>
      <c r="AE9" s="33">
        <v>9447.1428571428623</v>
      </c>
      <c r="AF9" s="33">
        <v>11288.780952380966</v>
      </c>
      <c r="AG9" s="33">
        <v>5757.0476190475838</v>
      </c>
      <c r="AH9" s="33">
        <v>13757.142857142871</v>
      </c>
      <c r="AI9" s="33">
        <v>740.57142857142753</v>
      </c>
      <c r="AJ9" s="33">
        <v>5040.0000000000009</v>
      </c>
      <c r="AK9" s="33">
        <v>0</v>
      </c>
      <c r="AL9" s="33">
        <v>720.00000000000011</v>
      </c>
      <c r="AM9" s="33">
        <v>2160.0000000000005</v>
      </c>
      <c r="AN9" s="33">
        <v>11554.28571428571</v>
      </c>
      <c r="AO9" s="33">
        <v>11444.571428571431</v>
      </c>
      <c r="AP9" s="33">
        <v>5040</v>
      </c>
      <c r="AQ9" s="33">
        <v>5040</v>
      </c>
      <c r="AR9" s="33">
        <v>5760.0000000000009</v>
      </c>
      <c r="AS9" s="33">
        <v>2880.0000000000005</v>
      </c>
      <c r="AT9" s="33">
        <v>720.00000000000011</v>
      </c>
      <c r="AU9" s="33">
        <v>0</v>
      </c>
      <c r="AV9" s="33">
        <v>2880.0000000000005</v>
      </c>
      <c r="AW9" s="33">
        <v>720.00000000000011</v>
      </c>
      <c r="AX9" s="33">
        <v>1248.6857142857134</v>
      </c>
      <c r="AY9" s="33">
        <v>23624.780952381047</v>
      </c>
      <c r="AZ9" s="33">
        <v>42472.190476190372</v>
      </c>
      <c r="BA9" s="33">
        <v>43963.028571428571</v>
      </c>
      <c r="BB9" s="33">
        <v>24321.904761904836</v>
      </c>
      <c r="BC9" s="33">
        <v>17773.61904761902</v>
      </c>
      <c r="BD9" s="33">
        <v>4506.2857142857356</v>
      </c>
      <c r="BE9" s="33">
        <v>7247.5238095238074</v>
      </c>
      <c r="BF9" s="33">
        <v>4734.2285714286181</v>
      </c>
      <c r="BG9" s="33">
        <v>3625.3714285714268</v>
      </c>
      <c r="BH9" s="33">
        <v>4731.4285714285597</v>
      </c>
      <c r="BI9" s="33">
        <v>23474.095238095255</v>
      </c>
      <c r="BJ9" s="33">
        <v>8124.5523809523802</v>
      </c>
      <c r="BK9" s="33">
        <v>20408.476190476162</v>
      </c>
      <c r="BL9" s="33">
        <v>28411.580952380951</v>
      </c>
      <c r="BM9" s="33">
        <v>16179.428571428569</v>
      </c>
      <c r="BN9" s="33">
        <v>7873.3714285714286</v>
      </c>
      <c r="BO9" s="33">
        <v>3600.0000000000005</v>
      </c>
      <c r="BP9" s="33">
        <v>33027.428571428543</v>
      </c>
      <c r="BQ9" s="33">
        <v>9243.3333333333321</v>
      </c>
      <c r="BR9" s="33">
        <v>8677.3333333333394</v>
      </c>
      <c r="BS9" s="33">
        <v>2160.0000000000005</v>
      </c>
      <c r="BT9" s="33">
        <v>0</v>
      </c>
      <c r="BU9" s="33">
        <v>1440.0000000000002</v>
      </c>
      <c r="BV9" s="33">
        <v>1440.0000000000002</v>
      </c>
      <c r="BW9" s="33">
        <v>6480.0000000000018</v>
      </c>
      <c r="BX9" s="33">
        <v>31267.961904761905</v>
      </c>
      <c r="BY9" s="33">
        <v>1440.0000000000002</v>
      </c>
      <c r="BZ9" s="33">
        <v>7200.0000000000018</v>
      </c>
      <c r="CB9" s="40">
        <f t="shared" si="3"/>
        <v>610980.01904761908</v>
      </c>
      <c r="CD9" s="40">
        <f t="shared" si="4"/>
        <v>-610980.01904761908</v>
      </c>
      <c r="CE9" s="63" t="s">
        <v>86</v>
      </c>
      <c r="CF9" s="33">
        <v>4320.0000000000009</v>
      </c>
      <c r="CG9" s="33">
        <v>2160.0000000000005</v>
      </c>
      <c r="CH9" s="33">
        <v>12443.333333333332</v>
      </c>
      <c r="CI9" s="33">
        <v>9360.0000000000018</v>
      </c>
      <c r="CJ9" s="33">
        <v>9360.0000000000018</v>
      </c>
      <c r="CK9" s="33">
        <v>45224.019047619033</v>
      </c>
      <c r="CL9" s="33">
        <v>11074.285714285714</v>
      </c>
      <c r="CM9" s="33">
        <v>5390.4000000000015</v>
      </c>
      <c r="CN9" s="33">
        <v>3960.6857142857211</v>
      </c>
      <c r="CO9" s="33">
        <v>720.00000000000011</v>
      </c>
      <c r="CP9" s="33">
        <v>1440.0000000000002</v>
      </c>
      <c r="CQ9" s="33">
        <v>2160.0000000000005</v>
      </c>
      <c r="CR9" s="33">
        <v>8640.0000000000018</v>
      </c>
      <c r="CS9" s="33">
        <v>1440.0000000000002</v>
      </c>
      <c r="CT9" s="33">
        <v>7200</v>
      </c>
      <c r="CU9" s="33">
        <v>0</v>
      </c>
      <c r="CV9" s="33">
        <v>2441.1428571428496</v>
      </c>
      <c r="CW9" s="33">
        <v>9447.1428571428623</v>
      </c>
      <c r="CX9" s="33">
        <v>11288.780952380966</v>
      </c>
      <c r="CY9" s="33">
        <v>5757.0476190475838</v>
      </c>
      <c r="CZ9" s="33">
        <v>13757.142857142871</v>
      </c>
      <c r="DA9" s="33">
        <v>740.57142857142753</v>
      </c>
      <c r="DB9" s="33">
        <v>5040.0000000000009</v>
      </c>
      <c r="DC9" s="33">
        <v>0</v>
      </c>
      <c r="DD9" s="33">
        <v>720.00000000000011</v>
      </c>
      <c r="DE9" s="33">
        <v>2160.0000000000005</v>
      </c>
      <c r="DF9" s="33">
        <v>11554.28571428571</v>
      </c>
      <c r="DG9" s="33">
        <v>11444.571428571431</v>
      </c>
      <c r="DH9" s="33">
        <v>10080</v>
      </c>
      <c r="DI9" s="33">
        <v>9360.0000000000018</v>
      </c>
      <c r="DJ9" s="33">
        <v>0</v>
      </c>
      <c r="DK9" s="33">
        <v>4848.6857142857134</v>
      </c>
      <c r="DL9" s="33">
        <v>23624.780952381047</v>
      </c>
      <c r="DM9" s="33">
        <v>42472.190476190372</v>
      </c>
      <c r="DN9" s="33">
        <v>43963.028571428571</v>
      </c>
      <c r="DO9" s="33">
        <v>24321.904761904836</v>
      </c>
      <c r="DP9" s="33">
        <v>17773.61904761902</v>
      </c>
      <c r="DQ9" s="33">
        <v>4506.2857142857356</v>
      </c>
      <c r="DR9" s="33">
        <v>7247.5238095238074</v>
      </c>
      <c r="DS9" s="33">
        <v>4734.2285714286181</v>
      </c>
      <c r="DT9" s="33">
        <v>8356.7999999999865</v>
      </c>
      <c r="DU9" s="33">
        <v>23474.095238095255</v>
      </c>
      <c r="DV9" s="33">
        <v>28533.028571428542</v>
      </c>
      <c r="DW9" s="33">
        <v>52464.380952380954</v>
      </c>
      <c r="DX9" s="33">
        <v>3600.0000000000005</v>
      </c>
      <c r="DY9" s="33">
        <v>33027.428571428543</v>
      </c>
      <c r="DZ9" s="33">
        <v>17920.666666666672</v>
      </c>
      <c r="EA9" s="33">
        <v>2160.0000000000005</v>
      </c>
      <c r="EB9" s="33">
        <v>1440.0000000000002</v>
      </c>
      <c r="EC9" s="33">
        <v>7920.0000000000018</v>
      </c>
      <c r="ED9" s="33">
        <v>32707.961904761905</v>
      </c>
      <c r="EE9" s="33">
        <v>7200.0000000000018</v>
      </c>
      <c r="EG9" s="36">
        <f t="shared" si="5"/>
        <v>610980.01904761908</v>
      </c>
      <c r="EI9" s="36">
        <f t="shared" si="6"/>
        <v>0</v>
      </c>
    </row>
    <row r="10" spans="1:139" x14ac:dyDescent="0.25">
      <c r="B10" s="37" t="s">
        <v>74</v>
      </c>
      <c r="C10" s="38" t="s">
        <v>75</v>
      </c>
      <c r="D10" s="38" t="s">
        <v>67</v>
      </c>
      <c r="E10" s="39"/>
      <c r="F10" s="31"/>
      <c r="G10" s="32"/>
      <c r="I10" s="33">
        <v>129.60000000000002</v>
      </c>
      <c r="J10" s="33">
        <v>64.800000000000011</v>
      </c>
      <c r="K10" s="33">
        <v>373.29999999999995</v>
      </c>
      <c r="L10" s="33">
        <v>280.80000000000007</v>
      </c>
      <c r="M10" s="33">
        <v>0</v>
      </c>
      <c r="N10" s="33">
        <v>280.80000000000007</v>
      </c>
      <c r="O10" s="33">
        <v>504.17714285714277</v>
      </c>
      <c r="P10" s="33">
        <v>852.54342857142808</v>
      </c>
      <c r="Q10" s="33">
        <v>332.2285714285714</v>
      </c>
      <c r="R10" s="33">
        <v>161.71200000000005</v>
      </c>
      <c r="S10" s="33">
        <v>118.82057142857163</v>
      </c>
      <c r="T10" s="33">
        <v>21.6</v>
      </c>
      <c r="U10" s="33">
        <v>0</v>
      </c>
      <c r="V10" s="33">
        <v>43.2</v>
      </c>
      <c r="W10" s="33">
        <v>64.800000000000011</v>
      </c>
      <c r="X10" s="33">
        <v>21.6</v>
      </c>
      <c r="Y10" s="33">
        <v>237.60000000000002</v>
      </c>
      <c r="Z10" s="33">
        <v>43.2</v>
      </c>
      <c r="AA10" s="33">
        <v>129.6</v>
      </c>
      <c r="AB10" s="33">
        <v>86.4</v>
      </c>
      <c r="AC10" s="33">
        <v>0</v>
      </c>
      <c r="AD10" s="33">
        <v>73.234285714285491</v>
      </c>
      <c r="AE10" s="33">
        <v>283.41428571428588</v>
      </c>
      <c r="AF10" s="33">
        <v>338.66342857142899</v>
      </c>
      <c r="AG10" s="33">
        <v>172.71142857142752</v>
      </c>
      <c r="AH10" s="33">
        <v>412.71428571428612</v>
      </c>
      <c r="AI10" s="33">
        <v>22.217142857142825</v>
      </c>
      <c r="AJ10" s="33">
        <v>151.20000000000002</v>
      </c>
      <c r="AK10" s="33">
        <v>0</v>
      </c>
      <c r="AL10" s="33">
        <v>21.6</v>
      </c>
      <c r="AM10" s="33">
        <v>64.800000000000011</v>
      </c>
      <c r="AN10" s="33">
        <v>346.62857142857126</v>
      </c>
      <c r="AO10" s="33">
        <v>343.33714285714291</v>
      </c>
      <c r="AP10" s="33">
        <v>151.19999999999999</v>
      </c>
      <c r="AQ10" s="33">
        <v>151.19999999999999</v>
      </c>
      <c r="AR10" s="33">
        <v>172.8</v>
      </c>
      <c r="AS10" s="33">
        <v>86.4</v>
      </c>
      <c r="AT10" s="33">
        <v>21.6</v>
      </c>
      <c r="AU10" s="33">
        <v>0</v>
      </c>
      <c r="AV10" s="33">
        <v>86.4</v>
      </c>
      <c r="AW10" s="33">
        <v>21.6</v>
      </c>
      <c r="AX10" s="33">
        <v>37.460571428571399</v>
      </c>
      <c r="AY10" s="33">
        <v>708.74342857143142</v>
      </c>
      <c r="AZ10" s="33">
        <v>1274.1657142857111</v>
      </c>
      <c r="BA10" s="33">
        <v>1318.8908571428572</v>
      </c>
      <c r="BB10" s="33">
        <v>729.657142857145</v>
      </c>
      <c r="BC10" s="33">
        <v>533.20857142857062</v>
      </c>
      <c r="BD10" s="33">
        <v>135.18857142857206</v>
      </c>
      <c r="BE10" s="33">
        <v>217.42571428571421</v>
      </c>
      <c r="BF10" s="33">
        <v>142.02685714285855</v>
      </c>
      <c r="BG10" s="33">
        <v>108.7611428571428</v>
      </c>
      <c r="BH10" s="33">
        <v>141.94285714285678</v>
      </c>
      <c r="BI10" s="33">
        <v>704.22285714285761</v>
      </c>
      <c r="BJ10" s="33">
        <v>243.73657142857141</v>
      </c>
      <c r="BK10" s="33">
        <v>612.25428571428483</v>
      </c>
      <c r="BL10" s="33">
        <v>852.34742857142851</v>
      </c>
      <c r="BM10" s="33">
        <v>485.38285714285706</v>
      </c>
      <c r="BN10" s="33">
        <v>236.20114285714286</v>
      </c>
      <c r="BO10" s="33">
        <v>108.00000000000001</v>
      </c>
      <c r="BP10" s="33">
        <v>990.82285714285626</v>
      </c>
      <c r="BQ10" s="33">
        <v>277.29999999999995</v>
      </c>
      <c r="BR10" s="33">
        <v>260.32000000000016</v>
      </c>
      <c r="BS10" s="33">
        <v>64.800000000000011</v>
      </c>
      <c r="BT10" s="33">
        <v>0</v>
      </c>
      <c r="BU10" s="33">
        <v>43.2</v>
      </c>
      <c r="BV10" s="33">
        <v>43.2</v>
      </c>
      <c r="BW10" s="33">
        <v>194.40000000000003</v>
      </c>
      <c r="BX10" s="33">
        <v>938.03885714285707</v>
      </c>
      <c r="BY10" s="33">
        <v>43.2</v>
      </c>
      <c r="BZ10" s="33">
        <v>216.00000000000006</v>
      </c>
      <c r="CB10" s="40">
        <f t="shared" si="3"/>
        <v>18329.400571428574</v>
      </c>
      <c r="CD10" s="40">
        <f t="shared" si="4"/>
        <v>-18329.400571428574</v>
      </c>
      <c r="CE10" s="63" t="s">
        <v>87</v>
      </c>
      <c r="CF10" s="33">
        <v>129.60000000000002</v>
      </c>
      <c r="CG10" s="33">
        <v>64.800000000000011</v>
      </c>
      <c r="CH10" s="33">
        <v>373.29999999999995</v>
      </c>
      <c r="CI10" s="33">
        <v>280.80000000000007</v>
      </c>
      <c r="CJ10" s="33">
        <v>280.80000000000007</v>
      </c>
      <c r="CK10" s="33">
        <v>1356.7205714285708</v>
      </c>
      <c r="CL10" s="33">
        <v>332.2285714285714</v>
      </c>
      <c r="CM10" s="33">
        <v>161.71200000000005</v>
      </c>
      <c r="CN10" s="33">
        <v>118.82057142857163</v>
      </c>
      <c r="CO10" s="33">
        <v>21.6</v>
      </c>
      <c r="CP10" s="33">
        <v>43.2</v>
      </c>
      <c r="CQ10" s="33">
        <v>64.800000000000011</v>
      </c>
      <c r="CR10" s="33">
        <v>259.20000000000005</v>
      </c>
      <c r="CS10" s="33">
        <v>43.2</v>
      </c>
      <c r="CT10" s="33">
        <v>216</v>
      </c>
      <c r="CU10" s="33">
        <v>0</v>
      </c>
      <c r="CV10" s="33">
        <v>73.234285714285491</v>
      </c>
      <c r="CW10" s="33">
        <v>283.41428571428588</v>
      </c>
      <c r="CX10" s="33">
        <v>338.66342857142899</v>
      </c>
      <c r="CY10" s="33">
        <v>172.71142857142752</v>
      </c>
      <c r="CZ10" s="33">
        <v>412.71428571428612</v>
      </c>
      <c r="DA10" s="33">
        <v>22.217142857142825</v>
      </c>
      <c r="DB10" s="33">
        <v>151.20000000000002</v>
      </c>
      <c r="DC10" s="33">
        <v>0</v>
      </c>
      <c r="DD10" s="33">
        <v>21.6</v>
      </c>
      <c r="DE10" s="33">
        <v>64.800000000000011</v>
      </c>
      <c r="DF10" s="33">
        <v>346.62857142857126</v>
      </c>
      <c r="DG10" s="33">
        <v>343.33714285714291</v>
      </c>
      <c r="DH10" s="33">
        <v>302.39999999999998</v>
      </c>
      <c r="DI10" s="33">
        <v>280.80000000000007</v>
      </c>
      <c r="DJ10" s="33">
        <v>0</v>
      </c>
      <c r="DK10" s="33">
        <v>145.4605714285714</v>
      </c>
      <c r="DL10" s="33">
        <v>708.74342857143142</v>
      </c>
      <c r="DM10" s="33">
        <v>1274.1657142857111</v>
      </c>
      <c r="DN10" s="33">
        <v>1318.8908571428572</v>
      </c>
      <c r="DO10" s="33">
        <v>729.657142857145</v>
      </c>
      <c r="DP10" s="33">
        <v>533.20857142857062</v>
      </c>
      <c r="DQ10" s="33">
        <v>135.18857142857206</v>
      </c>
      <c r="DR10" s="33">
        <v>217.42571428571421</v>
      </c>
      <c r="DS10" s="33">
        <v>142.02685714285855</v>
      </c>
      <c r="DT10" s="33">
        <v>250.70399999999958</v>
      </c>
      <c r="DU10" s="33">
        <v>704.22285714285761</v>
      </c>
      <c r="DV10" s="33">
        <v>855.99085714285627</v>
      </c>
      <c r="DW10" s="33">
        <v>1573.9314285714286</v>
      </c>
      <c r="DX10" s="33">
        <v>108.00000000000001</v>
      </c>
      <c r="DY10" s="33">
        <v>990.82285714285626</v>
      </c>
      <c r="DZ10" s="33">
        <v>537.62000000000012</v>
      </c>
      <c r="EA10" s="33">
        <v>64.800000000000011</v>
      </c>
      <c r="EB10" s="33">
        <v>43.2</v>
      </c>
      <c r="EC10" s="33">
        <v>237.60000000000002</v>
      </c>
      <c r="ED10" s="33">
        <v>981.23885714285711</v>
      </c>
      <c r="EE10" s="33">
        <v>216.00000000000006</v>
      </c>
      <c r="EG10" s="36">
        <f t="shared" si="5"/>
        <v>18329.40057142857</v>
      </c>
      <c r="EI10" s="36">
        <f t="shared" si="6"/>
        <v>0</v>
      </c>
    </row>
    <row r="11" spans="1:139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B11" s="40">
        <f t="shared" si="3"/>
        <v>0</v>
      </c>
      <c r="CD11" s="40">
        <f t="shared" si="4"/>
        <v>0</v>
      </c>
      <c r="CE11" s="6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G11" s="36">
        <f t="shared" si="5"/>
        <v>0</v>
      </c>
      <c r="EI11" s="36">
        <f t="shared" si="6"/>
        <v>0</v>
      </c>
    </row>
    <row r="12" spans="1:139" ht="15" customHeight="1" x14ac:dyDescent="0.25">
      <c r="B12" s="27">
        <v>2</v>
      </c>
      <c r="C12" s="28" t="s">
        <v>68</v>
      </c>
      <c r="D12" s="29" t="s">
        <v>66</v>
      </c>
      <c r="E12" s="30"/>
      <c r="F12" s="31"/>
      <c r="G12" s="32"/>
      <c r="I12" s="33">
        <v>0</v>
      </c>
      <c r="J12" s="33">
        <v>1.6904761904761902</v>
      </c>
      <c r="K12" s="33">
        <v>7.5238095238095228</v>
      </c>
      <c r="L12" s="33">
        <v>15.142857142857142</v>
      </c>
      <c r="M12" s="33">
        <v>7.5476190476190474</v>
      </c>
      <c r="N12" s="33">
        <v>22.738095238095248</v>
      </c>
      <c r="O12" s="33">
        <v>38.357142857142854</v>
      </c>
      <c r="P12" s="33">
        <v>81.928571428571374</v>
      </c>
      <c r="Q12" s="33">
        <v>23.547619047619044</v>
      </c>
      <c r="R12" s="33">
        <v>0.83333333333333326</v>
      </c>
      <c r="S12" s="33">
        <v>0</v>
      </c>
      <c r="T12" s="33">
        <v>0.83333333333333404</v>
      </c>
      <c r="U12" s="33">
        <v>0</v>
      </c>
      <c r="V12" s="33">
        <v>0.85714285714285654</v>
      </c>
      <c r="W12" s="33">
        <v>2.4999999999999996</v>
      </c>
      <c r="X12" s="33">
        <v>2.5238095238095237</v>
      </c>
      <c r="Y12" s="33">
        <v>0.83333333333333359</v>
      </c>
      <c r="Z12" s="33">
        <v>0</v>
      </c>
      <c r="AA12" s="33">
        <v>0</v>
      </c>
      <c r="AB12" s="33">
        <v>9.428571428571427</v>
      </c>
      <c r="AC12" s="33">
        <v>1.7142857142857142</v>
      </c>
      <c r="AD12" s="33">
        <v>6.8333333333332824</v>
      </c>
      <c r="AE12" s="33">
        <v>26.380952380952422</v>
      </c>
      <c r="AF12" s="33">
        <v>11.095238095238118</v>
      </c>
      <c r="AG12" s="33">
        <v>2.5714285714285294</v>
      </c>
      <c r="AH12" s="33">
        <v>11.071428571428616</v>
      </c>
      <c r="AI12" s="33">
        <v>0</v>
      </c>
      <c r="AJ12" s="33">
        <v>1.6904761904761956</v>
      </c>
      <c r="AK12" s="33">
        <v>3.4047619047618869</v>
      </c>
      <c r="AL12" s="33">
        <v>0.85714285714285499</v>
      </c>
      <c r="AM12" s="33">
        <v>6.666666666666659</v>
      </c>
      <c r="AN12" s="33">
        <v>43.333333333333307</v>
      </c>
      <c r="AO12" s="33">
        <v>65.380952380952422</v>
      </c>
      <c r="AP12" s="33">
        <v>16.928571428571431</v>
      </c>
      <c r="AQ12" s="33">
        <v>16.928571428571431</v>
      </c>
      <c r="AR12" s="33">
        <v>51.023809523809518</v>
      </c>
      <c r="AS12" s="33">
        <v>4.2857142857142856</v>
      </c>
      <c r="AT12" s="33">
        <v>2.5238095238095224</v>
      </c>
      <c r="AU12" s="33">
        <v>0.8333333333333407</v>
      </c>
      <c r="AV12" s="33">
        <v>60.666666666666664</v>
      </c>
      <c r="AW12" s="33">
        <v>22.142857142857146</v>
      </c>
      <c r="AX12" s="33">
        <v>8.5238095238095237</v>
      </c>
      <c r="AY12" s="33">
        <v>60.833333333333812</v>
      </c>
      <c r="AZ12" s="33">
        <v>66.071428571428314</v>
      </c>
      <c r="BA12" s="33">
        <v>66.761904761904759</v>
      </c>
      <c r="BB12" s="33">
        <v>41.904761904762083</v>
      </c>
      <c r="BC12" s="33">
        <v>36.619047619047564</v>
      </c>
      <c r="BD12" s="33">
        <v>8.4523809523810272</v>
      </c>
      <c r="BE12" s="33">
        <v>22.047619047619023</v>
      </c>
      <c r="BF12" s="33">
        <v>3.3809523809524293</v>
      </c>
      <c r="BG12" s="33">
        <v>16.11904761904762</v>
      </c>
      <c r="BH12" s="33">
        <v>7.7142857142856709</v>
      </c>
      <c r="BI12" s="33">
        <v>61.238095238095312</v>
      </c>
      <c r="BJ12" s="33">
        <v>57.309523809523796</v>
      </c>
      <c r="BK12" s="33">
        <v>68.357142857142719</v>
      </c>
      <c r="BL12" s="33">
        <v>67.142857142857139</v>
      </c>
      <c r="BM12" s="33">
        <v>75.285714285714278</v>
      </c>
      <c r="BN12" s="33">
        <v>43.023809523809518</v>
      </c>
      <c r="BO12" s="33">
        <v>25.095238095238244</v>
      </c>
      <c r="BP12" s="33">
        <v>39.547619047618866</v>
      </c>
      <c r="BQ12" s="33">
        <v>48.238095238095234</v>
      </c>
      <c r="BR12" s="33">
        <v>37.309523809523981</v>
      </c>
      <c r="BS12" s="33">
        <v>0.83333333333333326</v>
      </c>
      <c r="BT12" s="33">
        <v>5.8571428571428683</v>
      </c>
      <c r="BU12" s="33">
        <v>11.857142857142822</v>
      </c>
      <c r="BV12" s="33">
        <v>8.3809523809523796</v>
      </c>
      <c r="BW12" s="33">
        <v>28.761904761904802</v>
      </c>
      <c r="BX12" s="33">
        <v>89.30952380952381</v>
      </c>
      <c r="BY12" s="33">
        <v>9.309523809523796</v>
      </c>
      <c r="BZ12" s="33">
        <v>17.642857142857203</v>
      </c>
      <c r="CB12" s="41">
        <f t="shared" si="3"/>
        <v>1605.5476190476193</v>
      </c>
      <c r="CC12" s="18"/>
      <c r="CD12" s="35">
        <f t="shared" si="4"/>
        <v>-1605.5476190476193</v>
      </c>
      <c r="CE12" s="6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G12" s="36">
        <f t="shared" si="5"/>
        <v>0</v>
      </c>
      <c r="EH12" s="20"/>
      <c r="EI12" s="36">
        <f t="shared" si="6"/>
        <v>-1605.5476190476193</v>
      </c>
    </row>
    <row r="13" spans="1:139" x14ac:dyDescent="0.25">
      <c r="B13" s="37" t="s">
        <v>76</v>
      </c>
      <c r="C13" s="38" t="s">
        <v>83</v>
      </c>
      <c r="D13" s="38" t="s">
        <v>66</v>
      </c>
      <c r="E13" s="42"/>
      <c r="F13" s="31"/>
      <c r="G13" s="32"/>
      <c r="I13" s="33">
        <v>0</v>
      </c>
      <c r="J13" s="33">
        <v>1.6904761904761902</v>
      </c>
      <c r="K13" s="33">
        <v>7.5238095238095228</v>
      </c>
      <c r="L13" s="33">
        <v>15.142857142857142</v>
      </c>
      <c r="M13" s="33">
        <v>7.5476190476190474</v>
      </c>
      <c r="N13" s="33">
        <v>22.738095238095248</v>
      </c>
      <c r="O13" s="33">
        <v>38.357142857142854</v>
      </c>
      <c r="P13" s="33">
        <v>81.928571428571374</v>
      </c>
      <c r="Q13" s="33">
        <v>23.547619047619044</v>
      </c>
      <c r="R13" s="33">
        <v>0.83333333333333326</v>
      </c>
      <c r="S13" s="33">
        <v>0</v>
      </c>
      <c r="T13" s="33">
        <v>0.83333333333333404</v>
      </c>
      <c r="U13" s="33">
        <v>0</v>
      </c>
      <c r="V13" s="33">
        <v>0.85714285714285654</v>
      </c>
      <c r="W13" s="33">
        <v>2.4999999999999996</v>
      </c>
      <c r="X13" s="33">
        <v>2.5238095238095237</v>
      </c>
      <c r="Y13" s="33">
        <v>0.83333333333333359</v>
      </c>
      <c r="Z13" s="33">
        <v>0</v>
      </c>
      <c r="AA13" s="33">
        <v>0</v>
      </c>
      <c r="AB13" s="33">
        <v>9.428571428571427</v>
      </c>
      <c r="AC13" s="33">
        <v>1.7142857142857142</v>
      </c>
      <c r="AD13" s="33">
        <v>6.8333333333332824</v>
      </c>
      <c r="AE13" s="33">
        <v>26.380952380952422</v>
      </c>
      <c r="AF13" s="33">
        <v>11.095238095238118</v>
      </c>
      <c r="AG13" s="33">
        <v>2.5714285714285294</v>
      </c>
      <c r="AH13" s="33">
        <v>11.071428571428616</v>
      </c>
      <c r="AI13" s="33">
        <v>0</v>
      </c>
      <c r="AJ13" s="33">
        <v>1.6904761904761956</v>
      </c>
      <c r="AK13" s="33">
        <v>3.4047619047618869</v>
      </c>
      <c r="AL13" s="33">
        <v>0.85714285714285499</v>
      </c>
      <c r="AM13" s="33">
        <v>6.666666666666659</v>
      </c>
      <c r="AN13" s="33">
        <v>43.333333333333307</v>
      </c>
      <c r="AO13" s="33">
        <v>65.380952380952422</v>
      </c>
      <c r="AP13" s="33">
        <v>16.928571428571431</v>
      </c>
      <c r="AQ13" s="33">
        <v>16.928571428571431</v>
      </c>
      <c r="AR13" s="33">
        <v>51.023809523809518</v>
      </c>
      <c r="AS13" s="33">
        <v>4.2857142857142856</v>
      </c>
      <c r="AT13" s="33">
        <v>2.5238095238095224</v>
      </c>
      <c r="AU13" s="33">
        <v>0.8333333333333407</v>
      </c>
      <c r="AV13" s="33">
        <v>60.666666666666664</v>
      </c>
      <c r="AW13" s="33">
        <v>22.142857142857146</v>
      </c>
      <c r="AX13" s="33">
        <v>8.5238095238095237</v>
      </c>
      <c r="AY13" s="33">
        <v>60.833333333333812</v>
      </c>
      <c r="AZ13" s="33">
        <v>66.071428571428314</v>
      </c>
      <c r="BA13" s="33">
        <v>66.761904761904759</v>
      </c>
      <c r="BB13" s="33">
        <v>41.904761904762083</v>
      </c>
      <c r="BC13" s="33">
        <v>36.619047619047564</v>
      </c>
      <c r="BD13" s="33">
        <v>8.4523809523810272</v>
      </c>
      <c r="BE13" s="33">
        <v>22.047619047619023</v>
      </c>
      <c r="BF13" s="33">
        <v>3.3809523809524293</v>
      </c>
      <c r="BG13" s="33">
        <v>16.11904761904762</v>
      </c>
      <c r="BH13" s="33">
        <v>7.7142857142856709</v>
      </c>
      <c r="BI13" s="33">
        <v>61.238095238095312</v>
      </c>
      <c r="BJ13" s="33">
        <v>57.309523809523796</v>
      </c>
      <c r="BK13" s="33">
        <v>68.357142857142719</v>
      </c>
      <c r="BL13" s="33">
        <v>67.142857142857139</v>
      </c>
      <c r="BM13" s="33">
        <v>75.285714285714278</v>
      </c>
      <c r="BN13" s="33">
        <v>43.023809523809518</v>
      </c>
      <c r="BO13" s="33">
        <v>25.095238095238244</v>
      </c>
      <c r="BP13" s="33">
        <v>39.547619047618866</v>
      </c>
      <c r="BQ13" s="33">
        <v>48.238095238095234</v>
      </c>
      <c r="BR13" s="33">
        <v>37.309523809523981</v>
      </c>
      <c r="BS13" s="33">
        <v>0.83333333333333326</v>
      </c>
      <c r="BT13" s="33">
        <v>5.8571428571428683</v>
      </c>
      <c r="BU13" s="33">
        <v>11.857142857142822</v>
      </c>
      <c r="BV13" s="33">
        <v>8.3809523809523796</v>
      </c>
      <c r="BW13" s="33">
        <v>28.761904761904802</v>
      </c>
      <c r="BX13" s="33">
        <v>89.30952380952381</v>
      </c>
      <c r="BY13" s="33">
        <v>9.309523809523796</v>
      </c>
      <c r="BZ13" s="33">
        <v>17.642857142857203</v>
      </c>
      <c r="CB13" s="40">
        <f t="shared" si="3"/>
        <v>1605.5476190476193</v>
      </c>
      <c r="CD13" s="40">
        <f t="shared" si="4"/>
        <v>-1605.5476190476193</v>
      </c>
      <c r="CE13" s="63" t="s">
        <v>88</v>
      </c>
      <c r="CF13" s="33">
        <v>0</v>
      </c>
      <c r="CG13" s="33">
        <v>1.6904761904761902</v>
      </c>
      <c r="CH13" s="33">
        <v>7.5238095238095228</v>
      </c>
      <c r="CI13" s="33">
        <v>15.142857142857142</v>
      </c>
      <c r="CJ13" s="33">
        <v>30.285714285714295</v>
      </c>
      <c r="CK13" s="33">
        <v>120.28571428571422</v>
      </c>
      <c r="CL13" s="33">
        <v>23.547619047619044</v>
      </c>
      <c r="CM13" s="33">
        <v>0.83333333333333326</v>
      </c>
      <c r="CN13" s="33">
        <v>0</v>
      </c>
      <c r="CO13" s="33">
        <v>0.83333333333333404</v>
      </c>
      <c r="CP13" s="33">
        <v>0.85714285714285654</v>
      </c>
      <c r="CQ13" s="33">
        <v>2.4999999999999996</v>
      </c>
      <c r="CR13" s="33">
        <v>3.3571428571428572</v>
      </c>
      <c r="CS13" s="33">
        <v>0</v>
      </c>
      <c r="CT13" s="33">
        <v>9.428571428571427</v>
      </c>
      <c r="CU13" s="33">
        <v>1.7142857142857142</v>
      </c>
      <c r="CV13" s="33">
        <v>6.8333333333332824</v>
      </c>
      <c r="CW13" s="33">
        <v>26.380952380952422</v>
      </c>
      <c r="CX13" s="33">
        <v>11.095238095238118</v>
      </c>
      <c r="CY13" s="33">
        <v>2.5714285714285294</v>
      </c>
      <c r="CZ13" s="33">
        <v>11.071428571428616</v>
      </c>
      <c r="DA13" s="33">
        <v>0</v>
      </c>
      <c r="DB13" s="33">
        <v>1.6904761904761956</v>
      </c>
      <c r="DC13" s="33">
        <v>3.4047619047618869</v>
      </c>
      <c r="DD13" s="33">
        <v>0.85714285714285499</v>
      </c>
      <c r="DE13" s="33">
        <v>6.666666666666659</v>
      </c>
      <c r="DF13" s="33">
        <v>43.333333333333307</v>
      </c>
      <c r="DG13" s="33">
        <v>65.380952380952422</v>
      </c>
      <c r="DH13" s="33">
        <v>33.857142857142861</v>
      </c>
      <c r="DI13" s="33">
        <v>57.833333333333329</v>
      </c>
      <c r="DJ13" s="33">
        <v>0.8333333333333407</v>
      </c>
      <c r="DK13" s="33">
        <v>91.333333333333329</v>
      </c>
      <c r="DL13" s="33">
        <v>60.833333333333812</v>
      </c>
      <c r="DM13" s="33">
        <v>66.071428571428314</v>
      </c>
      <c r="DN13" s="33">
        <v>66.761904761904759</v>
      </c>
      <c r="DO13" s="33">
        <v>41.904761904762083</v>
      </c>
      <c r="DP13" s="33">
        <v>36.619047619047564</v>
      </c>
      <c r="DQ13" s="33">
        <v>8.4523809523810272</v>
      </c>
      <c r="DR13" s="33">
        <v>22.047619047619023</v>
      </c>
      <c r="DS13" s="33">
        <v>3.3809523809524293</v>
      </c>
      <c r="DT13" s="33">
        <v>23.833333333333293</v>
      </c>
      <c r="DU13" s="33">
        <v>61.238095238095312</v>
      </c>
      <c r="DV13" s="33">
        <v>125.66666666666652</v>
      </c>
      <c r="DW13" s="33">
        <v>185.45238095238093</v>
      </c>
      <c r="DX13" s="33">
        <v>25.095238095238244</v>
      </c>
      <c r="DY13" s="33">
        <v>39.547619047618866</v>
      </c>
      <c r="DZ13" s="33">
        <v>85.547619047619207</v>
      </c>
      <c r="EA13" s="33">
        <v>6.6904761904762013</v>
      </c>
      <c r="EB13" s="33">
        <v>11.857142857142822</v>
      </c>
      <c r="EC13" s="33">
        <v>37.142857142857181</v>
      </c>
      <c r="ED13" s="33">
        <v>98.619047619047606</v>
      </c>
      <c r="EE13" s="33">
        <v>17.642857142857203</v>
      </c>
      <c r="EG13" s="36">
        <f t="shared" si="5"/>
        <v>1605.5476190476195</v>
      </c>
      <c r="EI13" s="36">
        <f t="shared" si="6"/>
        <v>0</v>
      </c>
    </row>
    <row r="14" spans="1:139" x14ac:dyDescent="0.25">
      <c r="B14" s="37" t="s">
        <v>80</v>
      </c>
      <c r="C14" s="38" t="s">
        <v>81</v>
      </c>
      <c r="D14" s="38" t="s">
        <v>67</v>
      </c>
      <c r="E14" s="42"/>
      <c r="F14" s="31"/>
      <c r="G14" s="32"/>
      <c r="I14" s="33">
        <v>0</v>
      </c>
      <c r="J14" s="33">
        <v>0.42261904761904756</v>
      </c>
      <c r="K14" s="33">
        <v>1.8809523809523807</v>
      </c>
      <c r="L14" s="33">
        <v>3.7857142857142856</v>
      </c>
      <c r="M14" s="33">
        <v>1.8869047619047619</v>
      </c>
      <c r="N14" s="33">
        <v>5.684523809523812</v>
      </c>
      <c r="O14" s="33">
        <v>9.5892857142857135</v>
      </c>
      <c r="P14" s="33">
        <v>20.482142857142843</v>
      </c>
      <c r="Q14" s="33">
        <v>5.886904761904761</v>
      </c>
      <c r="R14" s="33">
        <v>0.20833333333333331</v>
      </c>
      <c r="S14" s="33">
        <v>0</v>
      </c>
      <c r="T14" s="33">
        <v>0.20833333333333351</v>
      </c>
      <c r="U14" s="33">
        <v>0</v>
      </c>
      <c r="V14" s="33">
        <v>0.21428571428571414</v>
      </c>
      <c r="W14" s="33">
        <v>0.62499999999999989</v>
      </c>
      <c r="X14" s="33">
        <v>0.63095238095238093</v>
      </c>
      <c r="Y14" s="33">
        <v>0.2083333333333334</v>
      </c>
      <c r="Z14" s="33">
        <v>0</v>
      </c>
      <c r="AA14" s="33">
        <v>0</v>
      </c>
      <c r="AB14" s="33">
        <v>2.3571428571428568</v>
      </c>
      <c r="AC14" s="33">
        <v>0.42857142857142855</v>
      </c>
      <c r="AD14" s="33">
        <v>1.7083333333333206</v>
      </c>
      <c r="AE14" s="33">
        <v>6.5952380952381056</v>
      </c>
      <c r="AF14" s="33">
        <v>2.7738095238095295</v>
      </c>
      <c r="AG14" s="33">
        <v>0.64285714285713236</v>
      </c>
      <c r="AH14" s="33">
        <v>2.7678571428571539</v>
      </c>
      <c r="AI14" s="33">
        <v>0</v>
      </c>
      <c r="AJ14" s="33">
        <v>0.42261904761904889</v>
      </c>
      <c r="AK14" s="33">
        <v>0.85119047619047172</v>
      </c>
      <c r="AL14" s="33">
        <v>0.21428571428571375</v>
      </c>
      <c r="AM14" s="33">
        <v>1.6666666666666647</v>
      </c>
      <c r="AN14" s="33">
        <v>10.833333333333327</v>
      </c>
      <c r="AO14" s="33">
        <v>16.345238095238106</v>
      </c>
      <c r="AP14" s="33">
        <v>4.2321428571428577</v>
      </c>
      <c r="AQ14" s="33">
        <v>4.2321428571428577</v>
      </c>
      <c r="AR14" s="33">
        <v>12.75595238095238</v>
      </c>
      <c r="AS14" s="33">
        <v>1.0714285714285714</v>
      </c>
      <c r="AT14" s="33">
        <v>0.6309523809523806</v>
      </c>
      <c r="AU14" s="33">
        <v>0.20833333333333517</v>
      </c>
      <c r="AV14" s="33">
        <v>15.166666666666666</v>
      </c>
      <c r="AW14" s="33">
        <v>5.5357142857142865</v>
      </c>
      <c r="AX14" s="33">
        <v>2.1309523809523809</v>
      </c>
      <c r="AY14" s="33">
        <v>15.208333333333453</v>
      </c>
      <c r="AZ14" s="33">
        <v>16.517857142857078</v>
      </c>
      <c r="BA14" s="33">
        <v>16.69047619047619</v>
      </c>
      <c r="BB14" s="33">
        <v>10.476190476190521</v>
      </c>
      <c r="BC14" s="33">
        <v>9.1547619047618909</v>
      </c>
      <c r="BD14" s="33">
        <v>2.1130952380952568</v>
      </c>
      <c r="BE14" s="33">
        <v>5.5119047619047556</v>
      </c>
      <c r="BF14" s="33">
        <v>0.84523809523810733</v>
      </c>
      <c r="BG14" s="33">
        <v>4.0297619047619051</v>
      </c>
      <c r="BH14" s="33">
        <v>1.9285714285714177</v>
      </c>
      <c r="BI14" s="33">
        <v>15.309523809523828</v>
      </c>
      <c r="BJ14" s="33">
        <v>14.327380952380949</v>
      </c>
      <c r="BK14" s="33">
        <v>17.08928571428568</v>
      </c>
      <c r="BL14" s="33">
        <v>16.785714285714285</v>
      </c>
      <c r="BM14" s="33">
        <v>18.821428571428569</v>
      </c>
      <c r="BN14" s="33">
        <v>10.75595238095238</v>
      </c>
      <c r="BO14" s="33">
        <v>6.273809523809561</v>
      </c>
      <c r="BP14" s="33">
        <v>9.8869047619047166</v>
      </c>
      <c r="BQ14" s="33">
        <v>12.059523809523808</v>
      </c>
      <c r="BR14" s="33">
        <v>9.3273809523809952</v>
      </c>
      <c r="BS14" s="33">
        <v>0.20833333333333331</v>
      </c>
      <c r="BT14" s="33">
        <v>1.4642857142857171</v>
      </c>
      <c r="BU14" s="33">
        <v>2.9642857142857055</v>
      </c>
      <c r="BV14" s="33">
        <v>2.0952380952380949</v>
      </c>
      <c r="BW14" s="33">
        <v>7.1904761904762005</v>
      </c>
      <c r="BX14" s="33">
        <v>22.327380952380953</v>
      </c>
      <c r="BY14" s="33">
        <v>2.327380952380949</v>
      </c>
      <c r="BZ14" s="33">
        <v>4.4107142857143007</v>
      </c>
      <c r="CB14" s="40">
        <f t="shared" si="3"/>
        <v>401.38690476190482</v>
      </c>
      <c r="CD14" s="40">
        <f t="shared" si="4"/>
        <v>-401.38690476190482</v>
      </c>
      <c r="CE14" s="63" t="s">
        <v>89</v>
      </c>
      <c r="CF14" s="33">
        <v>0</v>
      </c>
      <c r="CG14" s="33">
        <v>0.42261904761904756</v>
      </c>
      <c r="CH14" s="33">
        <v>1.8809523809523807</v>
      </c>
      <c r="CI14" s="33">
        <v>3.7857142857142856</v>
      </c>
      <c r="CJ14" s="33">
        <v>7.5714285714285738</v>
      </c>
      <c r="CK14" s="33">
        <v>30.071428571428555</v>
      </c>
      <c r="CL14" s="33">
        <v>5.886904761904761</v>
      </c>
      <c r="CM14" s="33">
        <v>0.20833333333333331</v>
      </c>
      <c r="CN14" s="33">
        <v>0</v>
      </c>
      <c r="CO14" s="33">
        <v>0.20833333333333351</v>
      </c>
      <c r="CP14" s="33">
        <v>0.21428571428571414</v>
      </c>
      <c r="CQ14" s="33">
        <v>0.62499999999999989</v>
      </c>
      <c r="CR14" s="33">
        <v>0.8392857142857143</v>
      </c>
      <c r="CS14" s="33">
        <v>0</v>
      </c>
      <c r="CT14" s="33">
        <v>2.3571428571428568</v>
      </c>
      <c r="CU14" s="33">
        <v>0.42857142857142855</v>
      </c>
      <c r="CV14" s="33">
        <v>1.7083333333333206</v>
      </c>
      <c r="CW14" s="33">
        <v>6.5952380952381056</v>
      </c>
      <c r="CX14" s="33">
        <v>2.7738095238095295</v>
      </c>
      <c r="CY14" s="33">
        <v>0.64285714285713236</v>
      </c>
      <c r="CZ14" s="33">
        <v>2.7678571428571539</v>
      </c>
      <c r="DA14" s="33">
        <v>0</v>
      </c>
      <c r="DB14" s="33">
        <v>0.42261904761904889</v>
      </c>
      <c r="DC14" s="33">
        <v>0.85119047619047172</v>
      </c>
      <c r="DD14" s="33">
        <v>0.21428571428571375</v>
      </c>
      <c r="DE14" s="33">
        <v>1.6666666666666647</v>
      </c>
      <c r="DF14" s="33">
        <v>10.833333333333327</v>
      </c>
      <c r="DG14" s="33">
        <v>16.345238095238106</v>
      </c>
      <c r="DH14" s="33">
        <v>8.4642857142857153</v>
      </c>
      <c r="DI14" s="33">
        <v>14.458333333333332</v>
      </c>
      <c r="DJ14" s="33">
        <v>0.20833333333333517</v>
      </c>
      <c r="DK14" s="33">
        <v>22.833333333333332</v>
      </c>
      <c r="DL14" s="33">
        <v>15.208333333333453</v>
      </c>
      <c r="DM14" s="33">
        <v>16.517857142857078</v>
      </c>
      <c r="DN14" s="33">
        <v>16.69047619047619</v>
      </c>
      <c r="DO14" s="33">
        <v>10.476190476190521</v>
      </c>
      <c r="DP14" s="33">
        <v>9.1547619047618909</v>
      </c>
      <c r="DQ14" s="33">
        <v>2.1130952380952568</v>
      </c>
      <c r="DR14" s="33">
        <v>5.5119047619047556</v>
      </c>
      <c r="DS14" s="33">
        <v>0.84523809523810733</v>
      </c>
      <c r="DT14" s="33">
        <v>5.9583333333333233</v>
      </c>
      <c r="DU14" s="33">
        <v>15.309523809523828</v>
      </c>
      <c r="DV14" s="33">
        <v>31.416666666666629</v>
      </c>
      <c r="DW14" s="33">
        <v>46.363095238095234</v>
      </c>
      <c r="DX14" s="33">
        <v>6.273809523809561</v>
      </c>
      <c r="DY14" s="33">
        <v>9.8869047619047166</v>
      </c>
      <c r="DZ14" s="33">
        <v>21.386904761904802</v>
      </c>
      <c r="EA14" s="33">
        <v>1.6726190476190503</v>
      </c>
      <c r="EB14" s="33">
        <v>2.9642857142857055</v>
      </c>
      <c r="EC14" s="33">
        <v>9.2857142857142954</v>
      </c>
      <c r="ED14" s="33">
        <v>24.654761904761902</v>
      </c>
      <c r="EE14" s="33">
        <v>4.4107142857143007</v>
      </c>
      <c r="EG14" s="36">
        <f t="shared" si="5"/>
        <v>401.38690476190487</v>
      </c>
      <c r="EI14" s="36">
        <f t="shared" si="6"/>
        <v>0</v>
      </c>
    </row>
    <row r="15" spans="1:139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B15" s="40">
        <f t="shared" si="3"/>
        <v>0</v>
      </c>
      <c r="CD15" s="40">
        <f t="shared" si="4"/>
        <v>0</v>
      </c>
      <c r="CE15" s="6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G15" s="43"/>
      <c r="EI15" s="36">
        <f t="shared" si="6"/>
        <v>0</v>
      </c>
    </row>
    <row r="16" spans="1:139" ht="15" customHeight="1" x14ac:dyDescent="0.25">
      <c r="B16" s="27">
        <v>3</v>
      </c>
      <c r="C16" s="28" t="s">
        <v>69</v>
      </c>
      <c r="D16" s="29" t="s">
        <v>66</v>
      </c>
      <c r="E16" s="30"/>
      <c r="F16" s="31"/>
      <c r="G16" s="32"/>
      <c r="I16" s="33">
        <v>163.54808780562547</v>
      </c>
      <c r="J16" s="33">
        <v>123.4285714285714</v>
      </c>
      <c r="K16" s="33">
        <v>101.71428571428571</v>
      </c>
      <c r="L16" s="33">
        <v>182.85714285714283</v>
      </c>
      <c r="M16" s="33">
        <v>184.57142857142856</v>
      </c>
      <c r="N16" s="33">
        <v>20.000000000000004</v>
      </c>
      <c r="O16" s="33">
        <v>450.28571428571428</v>
      </c>
      <c r="P16" s="33">
        <v>2497.1428571428551</v>
      </c>
      <c r="Q16" s="33">
        <v>1805.1428571428571</v>
      </c>
      <c r="R16" s="33">
        <v>246.28571428571428</v>
      </c>
      <c r="S16" s="33">
        <v>0</v>
      </c>
      <c r="T16" s="33">
        <v>205.14285714285734</v>
      </c>
      <c r="U16" s="33">
        <v>270.09523809523807</v>
      </c>
      <c r="V16" s="33">
        <v>41.14285714285711</v>
      </c>
      <c r="W16" s="33">
        <v>843.42857142857144</v>
      </c>
      <c r="X16" s="33">
        <v>123.42857142857142</v>
      </c>
      <c r="Y16" s="33">
        <v>368.00000000000011</v>
      </c>
      <c r="Z16" s="33">
        <v>225.71428571428572</v>
      </c>
      <c r="AA16" s="33">
        <v>203.42857142857139</v>
      </c>
      <c r="AB16" s="33">
        <v>299.61904761904759</v>
      </c>
      <c r="AC16" s="33">
        <v>637.14285714285711</v>
      </c>
      <c r="AD16" s="33">
        <v>164.57142857142736</v>
      </c>
      <c r="AE16" s="33">
        <v>429.7142857142864</v>
      </c>
      <c r="AF16" s="33">
        <v>1460.000000000003</v>
      </c>
      <c r="AG16" s="33">
        <v>731.61904761903577</v>
      </c>
      <c r="AH16" s="33">
        <v>884.57142857143231</v>
      </c>
      <c r="AI16" s="33">
        <v>142.28571428570618</v>
      </c>
      <c r="AJ16" s="33">
        <v>1157.7142857142892</v>
      </c>
      <c r="AK16" s="33">
        <v>39.99999999999978</v>
      </c>
      <c r="AL16" s="33">
        <v>651.99999999999829</v>
      </c>
      <c r="AM16" s="33">
        <v>871.99999999999886</v>
      </c>
      <c r="AN16" s="33">
        <v>791.99999999999943</v>
      </c>
      <c r="AO16" s="33">
        <v>345.14285714285734</v>
      </c>
      <c r="AP16" s="33">
        <v>41.142857142857146</v>
      </c>
      <c r="AQ16" s="33">
        <v>980.57142857142844</v>
      </c>
      <c r="AR16" s="33">
        <v>554.28571428571422</v>
      </c>
      <c r="AS16" s="33">
        <v>204.57142857142858</v>
      </c>
      <c r="AT16" s="33">
        <v>571.99999999999966</v>
      </c>
      <c r="AU16" s="33">
        <v>0</v>
      </c>
      <c r="AV16" s="33">
        <v>80.571428571428555</v>
      </c>
      <c r="AW16" s="33">
        <v>61.714285714285708</v>
      </c>
      <c r="AX16" s="33">
        <v>164.57142857142858</v>
      </c>
      <c r="AY16" s="33">
        <v>20.571428571428729</v>
      </c>
      <c r="AZ16" s="33">
        <v>554.28571428571217</v>
      </c>
      <c r="BA16" s="33">
        <v>524.57142857142856</v>
      </c>
      <c r="BB16" s="33">
        <v>3164.0000000000136</v>
      </c>
      <c r="BC16" s="33">
        <v>999.42857142856997</v>
      </c>
      <c r="BD16" s="33">
        <v>240.0000000000021</v>
      </c>
      <c r="BE16" s="33">
        <v>589.14285714285643</v>
      </c>
      <c r="BF16" s="33">
        <v>0</v>
      </c>
      <c r="BG16" s="33">
        <v>2895.9999999999995</v>
      </c>
      <c r="BH16" s="33">
        <v>553.14285714285404</v>
      </c>
      <c r="BI16" s="33">
        <v>286.85714285714323</v>
      </c>
      <c r="BJ16" s="33">
        <v>489.14285714285711</v>
      </c>
      <c r="BK16" s="33">
        <v>2738.8571428571372</v>
      </c>
      <c r="BL16" s="33">
        <v>2234.2857142857138</v>
      </c>
      <c r="BM16" s="33">
        <v>1725.7142857142858</v>
      </c>
      <c r="BN16" s="33">
        <v>2372</v>
      </c>
      <c r="BO16" s="33">
        <v>2184.5714285714416</v>
      </c>
      <c r="BP16" s="33">
        <v>1669.1428571428494</v>
      </c>
      <c r="BQ16" s="33">
        <v>1467.4285714285711</v>
      </c>
      <c r="BR16" s="33">
        <v>428.00000000000188</v>
      </c>
      <c r="BS16" s="33">
        <v>265.71428571428567</v>
      </c>
      <c r="BT16" s="33">
        <v>142.28571428571456</v>
      </c>
      <c r="BU16" s="33">
        <v>245.14285714285643</v>
      </c>
      <c r="BV16" s="33">
        <v>385.71428571428567</v>
      </c>
      <c r="BW16" s="33">
        <v>389.14285714285768</v>
      </c>
      <c r="BX16" s="33">
        <v>224</v>
      </c>
      <c r="BY16" s="33">
        <v>623.42857142857054</v>
      </c>
      <c r="BZ16" s="33">
        <v>654.85714285714494</v>
      </c>
      <c r="CB16" s="44">
        <f t="shared" si="3"/>
        <v>47390.59570685323</v>
      </c>
      <c r="CC16" s="18"/>
      <c r="CD16" s="35">
        <f t="shared" si="4"/>
        <v>-47390.59570685323</v>
      </c>
      <c r="CE16" s="6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G16" s="36">
        <f>SUM(CF16:EE16)</f>
        <v>0</v>
      </c>
      <c r="EH16" s="20"/>
      <c r="EI16" s="36">
        <f t="shared" si="6"/>
        <v>-47390.59570685323</v>
      </c>
    </row>
    <row r="17" spans="2:139" x14ac:dyDescent="0.25">
      <c r="B17" s="37" t="s">
        <v>76</v>
      </c>
      <c r="C17" s="38" t="s">
        <v>79</v>
      </c>
      <c r="D17" s="38" t="s">
        <v>66</v>
      </c>
      <c r="E17" s="42"/>
      <c r="F17" s="31"/>
      <c r="G17" s="32"/>
      <c r="I17" s="33">
        <v>163.54808780562547</v>
      </c>
      <c r="J17" s="33">
        <v>123.4285714285714</v>
      </c>
      <c r="K17" s="33">
        <v>101.71428571428571</v>
      </c>
      <c r="L17" s="33">
        <v>182.85714285714283</v>
      </c>
      <c r="M17" s="33">
        <v>184.57142857142856</v>
      </c>
      <c r="N17" s="33">
        <v>20.000000000000004</v>
      </c>
      <c r="O17" s="33">
        <v>450.28571428571428</v>
      </c>
      <c r="P17" s="33">
        <v>2497.1428571428551</v>
      </c>
      <c r="Q17" s="33">
        <v>1805.1428571428571</v>
      </c>
      <c r="R17" s="33">
        <v>246.28571428571428</v>
      </c>
      <c r="S17" s="33">
        <v>0</v>
      </c>
      <c r="T17" s="33">
        <v>205.14285714285734</v>
      </c>
      <c r="U17" s="33">
        <v>270.09523809523807</v>
      </c>
      <c r="V17" s="33">
        <v>41.14285714285711</v>
      </c>
      <c r="W17" s="33">
        <v>843.42857142857144</v>
      </c>
      <c r="X17" s="33">
        <v>123.42857142857142</v>
      </c>
      <c r="Y17" s="33">
        <v>368.00000000000011</v>
      </c>
      <c r="Z17" s="33">
        <v>225.71428571428572</v>
      </c>
      <c r="AA17" s="33">
        <v>203.42857142857139</v>
      </c>
      <c r="AB17" s="33">
        <v>299.61904761904759</v>
      </c>
      <c r="AC17" s="33">
        <v>637.14285714285711</v>
      </c>
      <c r="AD17" s="33">
        <v>164.57142857142736</v>
      </c>
      <c r="AE17" s="33">
        <v>429.7142857142864</v>
      </c>
      <c r="AF17" s="33">
        <v>1460.000000000003</v>
      </c>
      <c r="AG17" s="33">
        <v>731.61904761903577</v>
      </c>
      <c r="AH17" s="33">
        <v>884.57142857143231</v>
      </c>
      <c r="AI17" s="33">
        <v>142.28571428570618</v>
      </c>
      <c r="AJ17" s="33">
        <v>1157.7142857142892</v>
      </c>
      <c r="AK17" s="33">
        <v>39.99999999999978</v>
      </c>
      <c r="AL17" s="33">
        <v>651.99999999999829</v>
      </c>
      <c r="AM17" s="33">
        <v>871.99999999999886</v>
      </c>
      <c r="AN17" s="33">
        <v>791.99999999999943</v>
      </c>
      <c r="AO17" s="33">
        <v>345.14285714285734</v>
      </c>
      <c r="AP17" s="33">
        <v>41.142857142857146</v>
      </c>
      <c r="AQ17" s="33">
        <v>980.57142857142844</v>
      </c>
      <c r="AR17" s="33">
        <v>554.28571428571422</v>
      </c>
      <c r="AS17" s="33">
        <v>204.57142857142858</v>
      </c>
      <c r="AT17" s="33">
        <v>571.99999999999966</v>
      </c>
      <c r="AU17" s="33">
        <v>0</v>
      </c>
      <c r="AV17" s="33">
        <v>80.571428571428555</v>
      </c>
      <c r="AW17" s="33">
        <v>61.714285714285708</v>
      </c>
      <c r="AX17" s="33">
        <v>164.57142857142858</v>
      </c>
      <c r="AY17" s="33">
        <v>20.571428571428729</v>
      </c>
      <c r="AZ17" s="33">
        <v>554.28571428571217</v>
      </c>
      <c r="BA17" s="33">
        <v>524.57142857142856</v>
      </c>
      <c r="BB17" s="33">
        <v>3164.0000000000136</v>
      </c>
      <c r="BC17" s="33">
        <v>999.42857142856997</v>
      </c>
      <c r="BD17" s="33">
        <v>240.0000000000021</v>
      </c>
      <c r="BE17" s="33">
        <v>589.14285714285643</v>
      </c>
      <c r="BF17" s="33">
        <v>0</v>
      </c>
      <c r="BG17" s="33">
        <v>2895.9999999999995</v>
      </c>
      <c r="BH17" s="33">
        <v>553.14285714285404</v>
      </c>
      <c r="BI17" s="33">
        <v>286.85714285714323</v>
      </c>
      <c r="BJ17" s="33">
        <v>489.14285714285711</v>
      </c>
      <c r="BK17" s="33">
        <v>2738.8571428571372</v>
      </c>
      <c r="BL17" s="33">
        <v>2234.2857142857138</v>
      </c>
      <c r="BM17" s="33">
        <v>1725.7142857142858</v>
      </c>
      <c r="BN17" s="33">
        <v>2372</v>
      </c>
      <c r="BO17" s="33">
        <v>2184.5714285714416</v>
      </c>
      <c r="BP17" s="33">
        <v>1669.1428571428494</v>
      </c>
      <c r="BQ17" s="33">
        <v>1467.4285714285711</v>
      </c>
      <c r="BR17" s="33">
        <v>428.00000000000188</v>
      </c>
      <c r="BS17" s="33">
        <v>265.71428571428567</v>
      </c>
      <c r="BT17" s="33">
        <v>142.28571428571456</v>
      </c>
      <c r="BU17" s="33">
        <v>245.14285714285643</v>
      </c>
      <c r="BV17" s="33">
        <v>385.71428571428567</v>
      </c>
      <c r="BW17" s="33">
        <v>389.14285714285768</v>
      </c>
      <c r="BX17" s="33">
        <v>224</v>
      </c>
      <c r="BY17" s="33">
        <v>623.42857142857054</v>
      </c>
      <c r="BZ17" s="33">
        <v>654.85714285714494</v>
      </c>
      <c r="CB17" s="40">
        <f t="shared" si="3"/>
        <v>47390.59570685323</v>
      </c>
      <c r="CD17" s="40">
        <f t="shared" si="4"/>
        <v>-47390.59570685323</v>
      </c>
      <c r="CE17" s="63" t="s">
        <v>86</v>
      </c>
      <c r="CF17" s="33">
        <v>163.54808780562547</v>
      </c>
      <c r="CG17" s="33">
        <v>123.4285714285714</v>
      </c>
      <c r="CH17" s="33">
        <v>101.71428571428571</v>
      </c>
      <c r="CI17" s="33">
        <v>182.85714285714283</v>
      </c>
      <c r="CJ17" s="33">
        <v>204.57142857142856</v>
      </c>
      <c r="CK17" s="33">
        <v>2947.4285714285693</v>
      </c>
      <c r="CL17" s="33">
        <v>1805.1428571428571</v>
      </c>
      <c r="CM17" s="33">
        <v>246.28571428571428</v>
      </c>
      <c r="CN17" s="33">
        <v>0</v>
      </c>
      <c r="CO17" s="33">
        <v>205.14285714285734</v>
      </c>
      <c r="CP17" s="33">
        <v>311.23809523809518</v>
      </c>
      <c r="CQ17" s="33">
        <v>843.42857142857144</v>
      </c>
      <c r="CR17" s="33">
        <v>491.42857142857156</v>
      </c>
      <c r="CS17" s="33">
        <v>225.71428571428572</v>
      </c>
      <c r="CT17" s="33">
        <v>503.04761904761898</v>
      </c>
      <c r="CU17" s="33">
        <v>637.14285714285711</v>
      </c>
      <c r="CV17" s="33">
        <v>164.57142857142736</v>
      </c>
      <c r="CW17" s="33">
        <v>429.7142857142864</v>
      </c>
      <c r="CX17" s="33">
        <v>1460.000000000003</v>
      </c>
      <c r="CY17" s="33">
        <v>731.61904761903577</v>
      </c>
      <c r="CZ17" s="33">
        <v>884.57142857143231</v>
      </c>
      <c r="DA17" s="33">
        <v>142.28571428570618</v>
      </c>
      <c r="DB17" s="33">
        <v>1157.7142857142892</v>
      </c>
      <c r="DC17" s="33">
        <v>39.99999999999978</v>
      </c>
      <c r="DD17" s="33">
        <v>651.99999999999829</v>
      </c>
      <c r="DE17" s="33">
        <v>871.99999999999886</v>
      </c>
      <c r="DF17" s="33">
        <v>791.99999999999943</v>
      </c>
      <c r="DG17" s="33">
        <v>345.14285714285734</v>
      </c>
      <c r="DH17" s="33">
        <v>1021.7142857142856</v>
      </c>
      <c r="DI17" s="33">
        <v>1330.8571428571424</v>
      </c>
      <c r="DJ17" s="33">
        <v>0</v>
      </c>
      <c r="DK17" s="33">
        <v>306.85714285714289</v>
      </c>
      <c r="DL17" s="33">
        <v>20.571428571428729</v>
      </c>
      <c r="DM17" s="33">
        <v>554.28571428571217</v>
      </c>
      <c r="DN17" s="33">
        <v>524.57142857142856</v>
      </c>
      <c r="DO17" s="33">
        <v>3164.0000000000136</v>
      </c>
      <c r="DP17" s="33">
        <v>999.42857142856997</v>
      </c>
      <c r="DQ17" s="33">
        <v>240.0000000000021</v>
      </c>
      <c r="DR17" s="33">
        <v>589.14285714285643</v>
      </c>
      <c r="DS17" s="33">
        <v>0</v>
      </c>
      <c r="DT17" s="33">
        <v>3449.1428571428537</v>
      </c>
      <c r="DU17" s="33">
        <v>286.85714285714323</v>
      </c>
      <c r="DV17" s="33">
        <v>3227.9999999999945</v>
      </c>
      <c r="DW17" s="33">
        <v>6332</v>
      </c>
      <c r="DX17" s="33">
        <v>2184.5714285714416</v>
      </c>
      <c r="DY17" s="33">
        <v>1669.1428571428494</v>
      </c>
      <c r="DZ17" s="33">
        <v>1895.4285714285729</v>
      </c>
      <c r="EA17" s="33">
        <v>408.00000000000023</v>
      </c>
      <c r="EB17" s="33">
        <v>245.14285714285643</v>
      </c>
      <c r="EC17" s="33">
        <v>774.85714285714334</v>
      </c>
      <c r="ED17" s="33">
        <v>847.42857142857054</v>
      </c>
      <c r="EE17" s="33">
        <v>654.85714285714494</v>
      </c>
      <c r="EG17" s="36">
        <f>SUM(CF17:EE17)</f>
        <v>47390.595706853244</v>
      </c>
      <c r="EI17" s="36">
        <f t="shared" si="6"/>
        <v>0</v>
      </c>
    </row>
    <row r="18" spans="2:139" x14ac:dyDescent="0.25">
      <c r="B18" s="37" t="s">
        <v>76</v>
      </c>
      <c r="C18" s="45" t="s">
        <v>77</v>
      </c>
      <c r="D18" s="38" t="s">
        <v>67</v>
      </c>
      <c r="E18" s="39"/>
      <c r="F18" s="31"/>
      <c r="G18" s="32"/>
      <c r="I18" s="33">
        <v>3.2709617561125093</v>
      </c>
      <c r="J18" s="33">
        <v>2.468571428571428</v>
      </c>
      <c r="K18" s="33">
        <v>2.0342857142857143</v>
      </c>
      <c r="L18" s="33">
        <v>3.6571428571428566</v>
      </c>
      <c r="M18" s="33">
        <v>3.6914285714285713</v>
      </c>
      <c r="N18" s="33">
        <v>0.40000000000000008</v>
      </c>
      <c r="O18" s="33">
        <v>9.0057142857142853</v>
      </c>
      <c r="P18" s="33">
        <v>49.9428571428571</v>
      </c>
      <c r="Q18" s="33">
        <v>36.10285714285714</v>
      </c>
      <c r="R18" s="33">
        <v>4.9257142857142853</v>
      </c>
      <c r="S18" s="33">
        <v>0</v>
      </c>
      <c r="T18" s="33">
        <v>4.1028571428571468</v>
      </c>
      <c r="U18" s="33">
        <v>5.4019047619047615</v>
      </c>
      <c r="V18" s="33">
        <v>0.82285714285714218</v>
      </c>
      <c r="W18" s="33">
        <v>16.868571428571428</v>
      </c>
      <c r="X18" s="33">
        <v>2.4685714285714284</v>
      </c>
      <c r="Y18" s="33">
        <v>7.3600000000000021</v>
      </c>
      <c r="Z18" s="33">
        <v>4.5142857142857142</v>
      </c>
      <c r="AA18" s="33">
        <v>4.0685714285714276</v>
      </c>
      <c r="AB18" s="33">
        <v>5.9923809523809517</v>
      </c>
      <c r="AC18" s="33">
        <v>12.742857142857142</v>
      </c>
      <c r="AD18" s="33">
        <v>3.2914285714285474</v>
      </c>
      <c r="AE18" s="33">
        <v>8.5942857142857285</v>
      </c>
      <c r="AF18" s="33">
        <v>29.20000000000006</v>
      </c>
      <c r="AG18" s="33">
        <v>14.632380952380716</v>
      </c>
      <c r="AH18" s="33">
        <v>17.691428571428645</v>
      </c>
      <c r="AI18" s="33">
        <v>2.8457142857141235</v>
      </c>
      <c r="AJ18" s="33">
        <v>23.154285714285784</v>
      </c>
      <c r="AK18" s="33">
        <v>0.7999999999999956</v>
      </c>
      <c r="AL18" s="33">
        <v>13.039999999999965</v>
      </c>
      <c r="AM18" s="33">
        <v>17.439999999999976</v>
      </c>
      <c r="AN18" s="33">
        <v>15.839999999999989</v>
      </c>
      <c r="AO18" s="33">
        <v>6.9028571428571466</v>
      </c>
      <c r="AP18" s="33">
        <v>0.82285714285714295</v>
      </c>
      <c r="AQ18" s="33">
        <v>19.611428571428569</v>
      </c>
      <c r="AR18" s="33">
        <v>11.085714285714285</v>
      </c>
      <c r="AS18" s="33">
        <v>4.0914285714285716</v>
      </c>
      <c r="AT18" s="33">
        <v>11.439999999999994</v>
      </c>
      <c r="AU18" s="33">
        <v>0</v>
      </c>
      <c r="AV18" s="33">
        <v>1.6114285714285712</v>
      </c>
      <c r="AW18" s="33">
        <v>1.2342857142857142</v>
      </c>
      <c r="AX18" s="33">
        <v>3.2914285714285718</v>
      </c>
      <c r="AY18" s="33">
        <v>0.41142857142857459</v>
      </c>
      <c r="AZ18" s="33">
        <v>11.085714285714245</v>
      </c>
      <c r="BA18" s="33">
        <v>10.491428571428571</v>
      </c>
      <c r="BB18" s="33">
        <v>63.280000000000271</v>
      </c>
      <c r="BC18" s="33">
        <v>19.988571428571401</v>
      </c>
      <c r="BD18" s="33">
        <v>4.8000000000000425</v>
      </c>
      <c r="BE18" s="33">
        <v>11.782857142857129</v>
      </c>
      <c r="BF18" s="33">
        <v>0</v>
      </c>
      <c r="BG18" s="33">
        <v>57.919999999999995</v>
      </c>
      <c r="BH18" s="33">
        <v>11.062857142857082</v>
      </c>
      <c r="BI18" s="33">
        <v>5.7371428571428646</v>
      </c>
      <c r="BJ18" s="33">
        <v>9.7828571428571429</v>
      </c>
      <c r="BK18" s="33">
        <v>54.777142857142742</v>
      </c>
      <c r="BL18" s="33">
        <v>44.685714285714276</v>
      </c>
      <c r="BM18" s="33">
        <v>34.51428571428572</v>
      </c>
      <c r="BN18" s="33">
        <v>47.44</v>
      </c>
      <c r="BO18" s="33">
        <v>43.691428571428837</v>
      </c>
      <c r="BP18" s="33">
        <v>33.382857142856992</v>
      </c>
      <c r="BQ18" s="33">
        <v>29.348571428571422</v>
      </c>
      <c r="BR18" s="33">
        <v>8.5600000000000378</v>
      </c>
      <c r="BS18" s="33">
        <v>5.3142857142857132</v>
      </c>
      <c r="BT18" s="33">
        <v>2.8457142857142914</v>
      </c>
      <c r="BU18" s="33">
        <v>4.9028571428571288</v>
      </c>
      <c r="BV18" s="33">
        <v>7.7142857142857135</v>
      </c>
      <c r="BW18" s="33">
        <v>7.7828571428571536</v>
      </c>
      <c r="BX18" s="33">
        <v>4.4800000000000004</v>
      </c>
      <c r="BY18" s="33">
        <v>12.46857142857141</v>
      </c>
      <c r="BZ18" s="33">
        <v>13.097142857142899</v>
      </c>
      <c r="CB18" s="40">
        <f t="shared" si="3"/>
        <v>947.81191413706472</v>
      </c>
      <c r="CD18" s="40">
        <f t="shared" si="4"/>
        <v>-947.81191413706472</v>
      </c>
      <c r="CE18" s="63" t="s">
        <v>90</v>
      </c>
      <c r="CF18" s="33">
        <v>3.2709617561125093</v>
      </c>
      <c r="CG18" s="33">
        <v>2.468571428571428</v>
      </c>
      <c r="CH18" s="33">
        <v>2.0342857142857143</v>
      </c>
      <c r="CI18" s="33">
        <v>3.6571428571428566</v>
      </c>
      <c r="CJ18" s="33">
        <v>4.0914285714285716</v>
      </c>
      <c r="CK18" s="33">
        <v>58.948571428571384</v>
      </c>
      <c r="CL18" s="33">
        <v>36.10285714285714</v>
      </c>
      <c r="CM18" s="33">
        <v>4.9257142857142853</v>
      </c>
      <c r="CN18" s="33">
        <v>0</v>
      </c>
      <c r="CO18" s="33">
        <v>4.1028571428571468</v>
      </c>
      <c r="CP18" s="33">
        <v>6.2247619047619036</v>
      </c>
      <c r="CQ18" s="33">
        <v>16.868571428571428</v>
      </c>
      <c r="CR18" s="33">
        <v>9.828571428571431</v>
      </c>
      <c r="CS18" s="33">
        <v>4.5142857142857142</v>
      </c>
      <c r="CT18" s="33">
        <v>10.060952380952379</v>
      </c>
      <c r="CU18" s="33">
        <v>12.742857142857142</v>
      </c>
      <c r="CV18" s="33">
        <v>3.2914285714285474</v>
      </c>
      <c r="CW18" s="33">
        <v>8.5942857142857285</v>
      </c>
      <c r="CX18" s="33">
        <v>29.20000000000006</v>
      </c>
      <c r="CY18" s="33">
        <v>14.632380952380716</v>
      </c>
      <c r="CZ18" s="33">
        <v>17.691428571428645</v>
      </c>
      <c r="DA18" s="33">
        <v>2.8457142857141235</v>
      </c>
      <c r="DB18" s="33">
        <v>23.154285714285784</v>
      </c>
      <c r="DC18" s="33">
        <v>0.7999999999999956</v>
      </c>
      <c r="DD18" s="33">
        <v>13.039999999999965</v>
      </c>
      <c r="DE18" s="33">
        <v>17.439999999999976</v>
      </c>
      <c r="DF18" s="33">
        <v>15.839999999999989</v>
      </c>
      <c r="DG18" s="33">
        <v>6.9028571428571466</v>
      </c>
      <c r="DH18" s="33">
        <v>20.434285714285711</v>
      </c>
      <c r="DI18" s="33">
        <v>26.617142857142852</v>
      </c>
      <c r="DJ18" s="33">
        <v>0</v>
      </c>
      <c r="DK18" s="33">
        <v>6.137142857142857</v>
      </c>
      <c r="DL18" s="33">
        <v>0.41142857142857459</v>
      </c>
      <c r="DM18" s="33">
        <v>11.085714285714245</v>
      </c>
      <c r="DN18" s="33">
        <v>10.491428571428571</v>
      </c>
      <c r="DO18" s="33">
        <v>63.280000000000271</v>
      </c>
      <c r="DP18" s="33">
        <v>19.988571428571401</v>
      </c>
      <c r="DQ18" s="33">
        <v>4.8000000000000425</v>
      </c>
      <c r="DR18" s="33">
        <v>11.782857142857129</v>
      </c>
      <c r="DS18" s="33">
        <v>0</v>
      </c>
      <c r="DT18" s="33">
        <v>68.982857142857071</v>
      </c>
      <c r="DU18" s="33">
        <v>5.7371428571428646</v>
      </c>
      <c r="DV18" s="33">
        <v>64.559999999999889</v>
      </c>
      <c r="DW18" s="33">
        <v>126.63999999999999</v>
      </c>
      <c r="DX18" s="33">
        <v>43.691428571428837</v>
      </c>
      <c r="DY18" s="33">
        <v>33.382857142856992</v>
      </c>
      <c r="DZ18" s="33">
        <v>37.908571428571463</v>
      </c>
      <c r="EA18" s="33">
        <v>8.1600000000000037</v>
      </c>
      <c r="EB18" s="33">
        <v>4.9028571428571288</v>
      </c>
      <c r="EC18" s="33">
        <v>15.497142857142867</v>
      </c>
      <c r="ED18" s="33">
        <v>16.948571428571412</v>
      </c>
      <c r="EE18" s="33">
        <v>13.097142857142899</v>
      </c>
      <c r="EG18" s="36">
        <f>SUM(CF18:EE18)</f>
        <v>947.8119141370646</v>
      </c>
      <c r="EI18" s="36">
        <f t="shared" si="6"/>
        <v>0</v>
      </c>
    </row>
    <row r="19" spans="2:139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B19" s="40">
        <f t="shared" si="3"/>
        <v>0</v>
      </c>
      <c r="CD19" s="40">
        <f t="shared" si="4"/>
        <v>0</v>
      </c>
      <c r="CE19" s="6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G19" s="43"/>
      <c r="EI19" s="36">
        <f t="shared" si="6"/>
        <v>0</v>
      </c>
    </row>
    <row r="20" spans="2:139" ht="15" customHeight="1" x14ac:dyDescent="0.25">
      <c r="B20" s="27">
        <v>4</v>
      </c>
      <c r="C20" s="28" t="s">
        <v>70</v>
      </c>
      <c r="D20" s="29" t="s">
        <v>66</v>
      </c>
      <c r="E20" s="30"/>
      <c r="F20" s="31"/>
      <c r="G20" s="32"/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6600.0000000000009</v>
      </c>
      <c r="AG20" s="33">
        <v>0</v>
      </c>
      <c r="AH20" s="33">
        <v>2200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3">
        <v>0</v>
      </c>
      <c r="BW20" s="33">
        <v>0</v>
      </c>
      <c r="BX20" s="33">
        <v>0</v>
      </c>
      <c r="BY20" s="33">
        <v>0</v>
      </c>
      <c r="BZ20" s="33">
        <v>0</v>
      </c>
      <c r="CB20" s="35">
        <f t="shared" si="3"/>
        <v>8800</v>
      </c>
      <c r="CC20" s="18"/>
      <c r="CD20" s="35">
        <f t="shared" si="4"/>
        <v>-8800</v>
      </c>
      <c r="CE20" s="6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G20" s="36">
        <f>SUM(CF20:EE20)</f>
        <v>0</v>
      </c>
      <c r="EH20" s="20"/>
      <c r="EI20" s="36">
        <f t="shared" si="6"/>
        <v>-8800</v>
      </c>
    </row>
    <row r="21" spans="2:139" x14ac:dyDescent="0.25">
      <c r="B21" s="46" t="s">
        <v>76</v>
      </c>
      <c r="C21" s="47" t="s">
        <v>82</v>
      </c>
      <c r="D21" s="38" t="s">
        <v>67</v>
      </c>
      <c r="E21" s="39"/>
      <c r="F21" s="31"/>
      <c r="G21" s="32"/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1320.0000000000002</v>
      </c>
      <c r="AG21" s="33">
        <v>0</v>
      </c>
      <c r="AH21" s="33">
        <v>440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>
        <v>0</v>
      </c>
      <c r="BH21" s="33">
        <v>0</v>
      </c>
      <c r="BI21" s="33">
        <v>0</v>
      </c>
      <c r="BJ21" s="33">
        <v>0</v>
      </c>
      <c r="BK21" s="33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3">
        <v>0</v>
      </c>
      <c r="BR21" s="33">
        <v>0</v>
      </c>
      <c r="BS21" s="33">
        <v>0</v>
      </c>
      <c r="BT21" s="33">
        <v>0</v>
      </c>
      <c r="BU21" s="33">
        <v>0</v>
      </c>
      <c r="BV21" s="33">
        <v>0</v>
      </c>
      <c r="BW21" s="33">
        <v>0</v>
      </c>
      <c r="BX21" s="33">
        <v>0</v>
      </c>
      <c r="BY21" s="33">
        <v>0</v>
      </c>
      <c r="BZ21" s="33">
        <v>0</v>
      </c>
      <c r="CB21" s="40">
        <f t="shared" si="3"/>
        <v>1760.0000000000002</v>
      </c>
      <c r="CD21" s="40">
        <f t="shared" si="4"/>
        <v>-1760.0000000000002</v>
      </c>
      <c r="CE21" s="63" t="s">
        <v>91</v>
      </c>
      <c r="CF21" s="33">
        <v>0</v>
      </c>
      <c r="CG21" s="33">
        <v>0</v>
      </c>
      <c r="CH21" s="33">
        <v>0</v>
      </c>
      <c r="CI21" s="33">
        <v>0</v>
      </c>
      <c r="CJ21" s="33">
        <v>0</v>
      </c>
      <c r="CK21" s="33">
        <v>0</v>
      </c>
      <c r="CL21" s="33">
        <v>0</v>
      </c>
      <c r="CM21" s="33">
        <v>0</v>
      </c>
      <c r="CN21" s="33">
        <v>0</v>
      </c>
      <c r="CO21" s="33">
        <v>0</v>
      </c>
      <c r="CP21" s="33">
        <v>0</v>
      </c>
      <c r="CQ21" s="33">
        <v>0</v>
      </c>
      <c r="CR21" s="33">
        <v>0</v>
      </c>
      <c r="CS21" s="33">
        <v>0</v>
      </c>
      <c r="CT21" s="33">
        <v>0</v>
      </c>
      <c r="CU21" s="33">
        <v>0</v>
      </c>
      <c r="CV21" s="33">
        <v>0</v>
      </c>
      <c r="CW21" s="33">
        <v>0</v>
      </c>
      <c r="CX21" s="33">
        <v>1320.0000000000002</v>
      </c>
      <c r="CY21" s="33">
        <v>0</v>
      </c>
      <c r="CZ21" s="33">
        <v>440</v>
      </c>
      <c r="DA21" s="33">
        <v>0</v>
      </c>
      <c r="DB21" s="33">
        <v>0</v>
      </c>
      <c r="DC21" s="33">
        <v>0</v>
      </c>
      <c r="DD21" s="33">
        <v>0</v>
      </c>
      <c r="DE21" s="33">
        <v>0</v>
      </c>
      <c r="DF21" s="33">
        <v>0</v>
      </c>
      <c r="DG21" s="33">
        <v>0</v>
      </c>
      <c r="DH21" s="33">
        <v>0</v>
      </c>
      <c r="DI21" s="33">
        <v>0</v>
      </c>
      <c r="DJ21" s="33">
        <v>0</v>
      </c>
      <c r="DK21" s="33">
        <v>0</v>
      </c>
      <c r="DL21" s="33">
        <v>0</v>
      </c>
      <c r="DM21" s="33">
        <v>0</v>
      </c>
      <c r="DN21" s="33">
        <v>0</v>
      </c>
      <c r="DO21" s="33">
        <v>0</v>
      </c>
      <c r="DP21" s="33">
        <v>0</v>
      </c>
      <c r="DQ21" s="33">
        <v>0</v>
      </c>
      <c r="DR21" s="33">
        <v>0</v>
      </c>
      <c r="DS21" s="33">
        <v>0</v>
      </c>
      <c r="DT21" s="33">
        <v>0</v>
      </c>
      <c r="DU21" s="33">
        <v>0</v>
      </c>
      <c r="DV21" s="33">
        <v>0</v>
      </c>
      <c r="DW21" s="33">
        <v>0</v>
      </c>
      <c r="DX21" s="33">
        <v>0</v>
      </c>
      <c r="DY21" s="33">
        <v>0</v>
      </c>
      <c r="DZ21" s="33">
        <v>0</v>
      </c>
      <c r="EA21" s="33">
        <v>0</v>
      </c>
      <c r="EB21" s="33">
        <v>0</v>
      </c>
      <c r="EC21" s="33">
        <v>0</v>
      </c>
      <c r="ED21" s="33">
        <v>0</v>
      </c>
      <c r="EE21" s="33">
        <v>0</v>
      </c>
      <c r="EG21" s="36">
        <f>SUM(CF21:EE21)</f>
        <v>1760.0000000000002</v>
      </c>
      <c r="EI21" s="36">
        <f t="shared" si="6"/>
        <v>0</v>
      </c>
    </row>
    <row r="22" spans="2:139" x14ac:dyDescent="0.25">
      <c r="B22" s="46" t="s">
        <v>76</v>
      </c>
      <c r="C22" s="47" t="s">
        <v>79</v>
      </c>
      <c r="D22" s="38" t="s">
        <v>66</v>
      </c>
      <c r="E22" s="39"/>
      <c r="F22" s="31"/>
      <c r="G22" s="32"/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6600.0000000000009</v>
      </c>
      <c r="AG22" s="33">
        <v>0</v>
      </c>
      <c r="AH22" s="33">
        <v>2200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3">
        <v>0</v>
      </c>
      <c r="BZ22" s="33">
        <v>0</v>
      </c>
      <c r="CB22" s="40">
        <f t="shared" si="3"/>
        <v>8800</v>
      </c>
      <c r="CD22" s="40">
        <f t="shared" si="4"/>
        <v>-8800</v>
      </c>
      <c r="CE22" s="63" t="s">
        <v>92</v>
      </c>
      <c r="CF22" s="33">
        <v>0</v>
      </c>
      <c r="CG22" s="33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6600.0000000000009</v>
      </c>
      <c r="CY22" s="33">
        <v>0</v>
      </c>
      <c r="CZ22" s="33">
        <v>2200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3">
        <v>0</v>
      </c>
      <c r="DG22" s="33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3">
        <v>0</v>
      </c>
      <c r="DS22" s="33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3">
        <v>0</v>
      </c>
      <c r="EG22" s="36">
        <f>SUM(CF22:EE22)</f>
        <v>8800</v>
      </c>
      <c r="EI22" s="36">
        <f t="shared" si="6"/>
        <v>0</v>
      </c>
    </row>
    <row r="23" spans="2:139" x14ac:dyDescent="0.25">
      <c r="B23" s="37" t="s">
        <v>76</v>
      </c>
      <c r="C23" s="38" t="s">
        <v>78</v>
      </c>
      <c r="D23" s="38" t="s">
        <v>66</v>
      </c>
      <c r="E23" s="39"/>
      <c r="F23" s="31"/>
      <c r="G23" s="32"/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6600.0000000000009</v>
      </c>
      <c r="AG23" s="33">
        <v>0</v>
      </c>
      <c r="AH23" s="33">
        <v>2200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  <c r="AR23" s="33"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>
        <v>0</v>
      </c>
      <c r="BH23" s="33">
        <v>0</v>
      </c>
      <c r="BI23" s="33">
        <v>0</v>
      </c>
      <c r="BJ23" s="33">
        <v>0</v>
      </c>
      <c r="BK23" s="33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B23" s="40">
        <f t="shared" si="3"/>
        <v>8800</v>
      </c>
      <c r="CD23" s="40">
        <f t="shared" si="4"/>
        <v>-8800</v>
      </c>
      <c r="CE23" s="63" t="s">
        <v>93</v>
      </c>
      <c r="CF23" s="33">
        <v>0</v>
      </c>
      <c r="CG23" s="33">
        <v>0</v>
      </c>
      <c r="CH23" s="33">
        <v>0</v>
      </c>
      <c r="CI23" s="33">
        <v>0</v>
      </c>
      <c r="CJ23" s="33">
        <v>0</v>
      </c>
      <c r="CK23" s="33">
        <v>0</v>
      </c>
      <c r="CL23" s="33">
        <v>0</v>
      </c>
      <c r="CM23" s="33">
        <v>0</v>
      </c>
      <c r="CN23" s="33">
        <v>0</v>
      </c>
      <c r="CO23" s="33">
        <v>0</v>
      </c>
      <c r="CP23" s="33">
        <v>0</v>
      </c>
      <c r="CQ23" s="33">
        <v>0</v>
      </c>
      <c r="CR23" s="33">
        <v>0</v>
      </c>
      <c r="CS23" s="33">
        <v>0</v>
      </c>
      <c r="CT23" s="33">
        <v>0</v>
      </c>
      <c r="CU23" s="33">
        <v>0</v>
      </c>
      <c r="CV23" s="33">
        <v>0</v>
      </c>
      <c r="CW23" s="33">
        <v>0</v>
      </c>
      <c r="CX23" s="33">
        <v>6600.0000000000009</v>
      </c>
      <c r="CY23" s="33">
        <v>0</v>
      </c>
      <c r="CZ23" s="33">
        <v>2200</v>
      </c>
      <c r="DA23" s="33">
        <v>0</v>
      </c>
      <c r="DB23" s="33">
        <v>0</v>
      </c>
      <c r="DC23" s="33">
        <v>0</v>
      </c>
      <c r="DD23" s="33">
        <v>0</v>
      </c>
      <c r="DE23" s="33">
        <v>0</v>
      </c>
      <c r="DF23" s="33">
        <v>0</v>
      </c>
      <c r="DG23" s="33">
        <v>0</v>
      </c>
      <c r="DH23" s="33">
        <v>0</v>
      </c>
      <c r="DI23" s="33">
        <v>0</v>
      </c>
      <c r="DJ23" s="33">
        <v>0</v>
      </c>
      <c r="DK23" s="33">
        <v>0</v>
      </c>
      <c r="DL23" s="33">
        <v>0</v>
      </c>
      <c r="DM23" s="33">
        <v>0</v>
      </c>
      <c r="DN23" s="33">
        <v>0</v>
      </c>
      <c r="DO23" s="33">
        <v>0</v>
      </c>
      <c r="DP23" s="33">
        <v>0</v>
      </c>
      <c r="DQ23" s="33">
        <v>0</v>
      </c>
      <c r="DR23" s="33">
        <v>0</v>
      </c>
      <c r="DS23" s="33">
        <v>0</v>
      </c>
      <c r="DT23" s="33">
        <v>0</v>
      </c>
      <c r="DU23" s="33">
        <v>0</v>
      </c>
      <c r="DV23" s="33">
        <v>0</v>
      </c>
      <c r="DW23" s="33">
        <v>0</v>
      </c>
      <c r="DX23" s="33">
        <v>0</v>
      </c>
      <c r="DY23" s="33">
        <v>0</v>
      </c>
      <c r="DZ23" s="33">
        <v>0</v>
      </c>
      <c r="EA23" s="33">
        <v>0</v>
      </c>
      <c r="EB23" s="33">
        <v>0</v>
      </c>
      <c r="EC23" s="33">
        <v>0</v>
      </c>
      <c r="ED23" s="33">
        <v>0</v>
      </c>
      <c r="EE23" s="33">
        <v>0</v>
      </c>
      <c r="EG23" s="36">
        <f>SUM(CF23:EE23)</f>
        <v>8800</v>
      </c>
      <c r="EI23" s="36">
        <f t="shared" si="6"/>
        <v>0</v>
      </c>
    </row>
    <row r="24" spans="2:139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B24" s="40">
        <f t="shared" si="3"/>
        <v>0</v>
      </c>
      <c r="CD24" s="40">
        <f t="shared" si="4"/>
        <v>0</v>
      </c>
      <c r="CE24" s="6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G24" s="43"/>
      <c r="EI24" s="36"/>
    </row>
    <row r="25" spans="2:139" ht="15" customHeight="1" x14ac:dyDescent="0.25">
      <c r="B25" s="27">
        <v>5</v>
      </c>
      <c r="C25" s="28" t="s">
        <v>71</v>
      </c>
      <c r="D25" s="29" t="s">
        <v>66</v>
      </c>
      <c r="E25" s="30"/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B25" s="48">
        <f t="shared" si="3"/>
        <v>0</v>
      </c>
      <c r="CC25" s="18"/>
      <c r="CD25" s="35">
        <f t="shared" si="4"/>
        <v>0</v>
      </c>
      <c r="CE25" s="6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G25" s="36"/>
      <c r="EH25" s="20"/>
      <c r="EI25" s="36"/>
    </row>
    <row r="26" spans="2:139" ht="15.75" thickBot="1" x14ac:dyDescent="0.3">
      <c r="B26" s="49" t="s">
        <v>76</v>
      </c>
      <c r="C26" s="50" t="s">
        <v>84</v>
      </c>
      <c r="D26" s="50" t="s">
        <v>66</v>
      </c>
      <c r="E26" s="51"/>
      <c r="F26" s="52"/>
      <c r="G26" s="53"/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3">
        <v>0</v>
      </c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B26" s="40">
        <f t="shared" si="3"/>
        <v>0</v>
      </c>
      <c r="CD26" s="40">
        <f t="shared" si="4"/>
        <v>0</v>
      </c>
      <c r="CE26" s="63" t="s">
        <v>94</v>
      </c>
      <c r="CF26" s="33">
        <v>0</v>
      </c>
      <c r="CG26" s="33">
        <v>0</v>
      </c>
      <c r="CH26" s="33">
        <v>0</v>
      </c>
      <c r="CI26" s="33">
        <v>0</v>
      </c>
      <c r="CJ26" s="33">
        <v>0</v>
      </c>
      <c r="CK26" s="33">
        <v>0</v>
      </c>
      <c r="CL26" s="33">
        <v>0</v>
      </c>
      <c r="CM26" s="33">
        <v>0</v>
      </c>
      <c r="CN26" s="33">
        <v>0</v>
      </c>
      <c r="CO26" s="33">
        <v>0</v>
      </c>
      <c r="CP26" s="33">
        <v>0</v>
      </c>
      <c r="CQ26" s="33">
        <v>0</v>
      </c>
      <c r="CR26" s="33">
        <v>0</v>
      </c>
      <c r="CS26" s="33">
        <v>0</v>
      </c>
      <c r="CT26" s="33">
        <v>0</v>
      </c>
      <c r="CU26" s="33">
        <v>0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33">
        <v>0</v>
      </c>
      <c r="DG26" s="33">
        <v>0</v>
      </c>
      <c r="DH26" s="33">
        <v>0</v>
      </c>
      <c r="DI26" s="33">
        <v>0</v>
      </c>
      <c r="DJ26" s="33">
        <v>0</v>
      </c>
      <c r="DK26" s="33">
        <v>0</v>
      </c>
      <c r="DL26" s="33">
        <v>0</v>
      </c>
      <c r="DM26" s="33">
        <v>0</v>
      </c>
      <c r="DN26" s="33">
        <v>0</v>
      </c>
      <c r="DO26" s="33">
        <v>0</v>
      </c>
      <c r="DP26" s="33">
        <v>0</v>
      </c>
      <c r="DQ26" s="33">
        <v>0</v>
      </c>
      <c r="DR26" s="33">
        <v>0</v>
      </c>
      <c r="DS26" s="33">
        <v>0</v>
      </c>
      <c r="DT26" s="33">
        <v>0</v>
      </c>
      <c r="DU26" s="33">
        <v>0</v>
      </c>
      <c r="DV26" s="33">
        <v>0</v>
      </c>
      <c r="DW26" s="33">
        <v>0</v>
      </c>
      <c r="DX26" s="33">
        <v>0</v>
      </c>
      <c r="DY26" s="33">
        <v>0</v>
      </c>
      <c r="DZ26" s="33">
        <v>0</v>
      </c>
      <c r="EA26" s="33">
        <v>0</v>
      </c>
      <c r="EB26" s="33">
        <v>0</v>
      </c>
      <c r="EC26" s="33">
        <v>0</v>
      </c>
      <c r="ED26" s="33">
        <v>0</v>
      </c>
      <c r="EE26" s="33">
        <v>0</v>
      </c>
      <c r="EG26" s="36">
        <f>SUM(CF26:EE26)</f>
        <v>0</v>
      </c>
      <c r="EI26" s="36">
        <f t="shared" si="6"/>
        <v>0</v>
      </c>
    </row>
    <row r="27" spans="2:139" ht="15.75" thickBot="1" x14ac:dyDescent="0.3">
      <c r="B27" s="54"/>
      <c r="C27" s="55"/>
      <c r="D27" s="55"/>
      <c r="E27" s="55"/>
      <c r="F27" s="56" t="s">
        <v>64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</row>
    <row r="28" spans="2:139" x14ac:dyDescent="0.25">
      <c r="CE28" s="63" t="s">
        <v>85</v>
      </c>
      <c r="CF28" s="64">
        <f>SUMIF($CE$8:$CE$26,$CE28,CF$8:CF$26)</f>
        <v>129.60000000000002</v>
      </c>
      <c r="CG28" s="64">
        <f t="shared" ref="CG28:EE33" si="7">SUMIF($CE$8:$CE$26,$CE28,CG$8:CG$26)</f>
        <v>64.800000000000011</v>
      </c>
      <c r="CH28" s="64">
        <f t="shared" si="7"/>
        <v>373.29999999999995</v>
      </c>
      <c r="CI28" s="64">
        <f t="shared" si="7"/>
        <v>280.80000000000007</v>
      </c>
      <c r="CJ28" s="64">
        <f t="shared" si="7"/>
        <v>280.80000000000007</v>
      </c>
      <c r="CK28" s="64">
        <f t="shared" si="7"/>
        <v>1356.7205714285708</v>
      </c>
      <c r="CL28" s="64">
        <f t="shared" si="7"/>
        <v>332.2285714285714</v>
      </c>
      <c r="CM28" s="64">
        <f t="shared" si="7"/>
        <v>161.71200000000005</v>
      </c>
      <c r="CN28" s="64">
        <f t="shared" si="7"/>
        <v>118.82057142857163</v>
      </c>
      <c r="CO28" s="64">
        <f t="shared" si="7"/>
        <v>21.6</v>
      </c>
      <c r="CP28" s="64">
        <f t="shared" si="7"/>
        <v>43.2</v>
      </c>
      <c r="CQ28" s="64">
        <f t="shared" si="7"/>
        <v>64.800000000000011</v>
      </c>
      <c r="CR28" s="64">
        <f t="shared" si="7"/>
        <v>259.20000000000005</v>
      </c>
      <c r="CS28" s="64">
        <f t="shared" si="7"/>
        <v>43.2</v>
      </c>
      <c r="CT28" s="64">
        <f t="shared" si="7"/>
        <v>216</v>
      </c>
      <c r="CU28" s="64">
        <f t="shared" si="7"/>
        <v>0</v>
      </c>
      <c r="CV28" s="64">
        <f t="shared" si="7"/>
        <v>73.234285714285491</v>
      </c>
      <c r="CW28" s="64">
        <f t="shared" si="7"/>
        <v>283.41428571428588</v>
      </c>
      <c r="CX28" s="64">
        <f t="shared" si="7"/>
        <v>338.66342857142899</v>
      </c>
      <c r="CY28" s="64">
        <f t="shared" si="7"/>
        <v>172.71142857142752</v>
      </c>
      <c r="CZ28" s="64">
        <f t="shared" si="7"/>
        <v>412.71428571428612</v>
      </c>
      <c r="DA28" s="64">
        <f t="shared" si="7"/>
        <v>22.217142857142825</v>
      </c>
      <c r="DB28" s="64">
        <f t="shared" si="7"/>
        <v>151.20000000000002</v>
      </c>
      <c r="DC28" s="64">
        <f t="shared" si="7"/>
        <v>0</v>
      </c>
      <c r="DD28" s="64">
        <f t="shared" si="7"/>
        <v>21.6</v>
      </c>
      <c r="DE28" s="64">
        <f t="shared" si="7"/>
        <v>64.800000000000011</v>
      </c>
      <c r="DF28" s="64">
        <f t="shared" si="7"/>
        <v>346.62857142857126</v>
      </c>
      <c r="DG28" s="64">
        <f t="shared" si="7"/>
        <v>343.33714285714291</v>
      </c>
      <c r="DH28" s="64">
        <f t="shared" si="7"/>
        <v>302.39999999999998</v>
      </c>
      <c r="DI28" s="64">
        <f t="shared" si="7"/>
        <v>280.80000000000007</v>
      </c>
      <c r="DJ28" s="64">
        <f t="shared" si="7"/>
        <v>0</v>
      </c>
      <c r="DK28" s="64">
        <f t="shared" si="7"/>
        <v>145.4605714285714</v>
      </c>
      <c r="DL28" s="64">
        <f t="shared" si="7"/>
        <v>708.74342857143142</v>
      </c>
      <c r="DM28" s="64">
        <f t="shared" si="7"/>
        <v>1274.1657142857111</v>
      </c>
      <c r="DN28" s="64">
        <f t="shared" si="7"/>
        <v>1318.8908571428572</v>
      </c>
      <c r="DO28" s="64">
        <f t="shared" si="7"/>
        <v>729.657142857145</v>
      </c>
      <c r="DP28" s="64">
        <f t="shared" si="7"/>
        <v>533.20857142857062</v>
      </c>
      <c r="DQ28" s="64">
        <f t="shared" si="7"/>
        <v>135.18857142857206</v>
      </c>
      <c r="DR28" s="64">
        <f t="shared" si="7"/>
        <v>217.42571428571421</v>
      </c>
      <c r="DS28" s="64">
        <f t="shared" si="7"/>
        <v>142.02685714285855</v>
      </c>
      <c r="DT28" s="64">
        <f t="shared" si="7"/>
        <v>250.70399999999958</v>
      </c>
      <c r="DU28" s="64">
        <f t="shared" si="7"/>
        <v>704.22285714285761</v>
      </c>
      <c r="DV28" s="64">
        <f t="shared" si="7"/>
        <v>855.99085714285627</v>
      </c>
      <c r="DW28" s="64">
        <f t="shared" si="7"/>
        <v>1573.9314285714286</v>
      </c>
      <c r="DX28" s="64">
        <f t="shared" si="7"/>
        <v>108.00000000000001</v>
      </c>
      <c r="DY28" s="64">
        <f t="shared" si="7"/>
        <v>990.82285714285626</v>
      </c>
      <c r="DZ28" s="64">
        <f t="shared" si="7"/>
        <v>537.62000000000012</v>
      </c>
      <c r="EA28" s="64">
        <f t="shared" si="7"/>
        <v>64.800000000000011</v>
      </c>
      <c r="EB28" s="64">
        <f t="shared" si="7"/>
        <v>43.2</v>
      </c>
      <c r="EC28" s="64">
        <f t="shared" si="7"/>
        <v>237.60000000000002</v>
      </c>
      <c r="ED28" s="64">
        <f t="shared" si="7"/>
        <v>981.23885714285711</v>
      </c>
      <c r="EE28" s="64">
        <f t="shared" si="7"/>
        <v>216.00000000000006</v>
      </c>
    </row>
    <row r="29" spans="2:139" x14ac:dyDescent="0.25">
      <c r="CE29" s="63" t="s">
        <v>86</v>
      </c>
      <c r="CF29" s="64">
        <f t="shared" ref="CF29:CU37" si="8">SUMIF($CE$8:$CE$26,$CE29,CF$8:CF$26)</f>
        <v>4483.548087805626</v>
      </c>
      <c r="CG29" s="64">
        <f t="shared" si="8"/>
        <v>2283.428571428572</v>
      </c>
      <c r="CH29" s="64">
        <f t="shared" si="8"/>
        <v>12545.047619047618</v>
      </c>
      <c r="CI29" s="64">
        <f t="shared" si="8"/>
        <v>9542.8571428571449</v>
      </c>
      <c r="CJ29" s="64">
        <f t="shared" si="8"/>
        <v>9564.5714285714312</v>
      </c>
      <c r="CK29" s="64">
        <f t="shared" si="8"/>
        <v>48171.447619047605</v>
      </c>
      <c r="CL29" s="64">
        <f t="shared" si="8"/>
        <v>12879.428571428571</v>
      </c>
      <c r="CM29" s="64">
        <f t="shared" si="8"/>
        <v>5636.6857142857161</v>
      </c>
      <c r="CN29" s="64">
        <f t="shared" si="8"/>
        <v>3960.6857142857211</v>
      </c>
      <c r="CO29" s="64">
        <f t="shared" si="8"/>
        <v>925.14285714285745</v>
      </c>
      <c r="CP29" s="64">
        <f t="shared" si="8"/>
        <v>1751.2380952380954</v>
      </c>
      <c r="CQ29" s="64">
        <f t="shared" si="8"/>
        <v>3003.428571428572</v>
      </c>
      <c r="CR29" s="64">
        <f t="shared" si="8"/>
        <v>9131.4285714285725</v>
      </c>
      <c r="CS29" s="64">
        <f t="shared" si="8"/>
        <v>1665.714285714286</v>
      </c>
      <c r="CT29" s="64">
        <f t="shared" si="8"/>
        <v>7703.0476190476193</v>
      </c>
      <c r="CU29" s="64">
        <f t="shared" si="8"/>
        <v>637.14285714285711</v>
      </c>
      <c r="CV29" s="64">
        <f t="shared" si="7"/>
        <v>2605.7142857142771</v>
      </c>
      <c r="CW29" s="64">
        <f t="shared" si="7"/>
        <v>9876.8571428571486</v>
      </c>
      <c r="CX29" s="64">
        <f t="shared" si="7"/>
        <v>12748.78095238097</v>
      </c>
      <c r="CY29" s="64">
        <f t="shared" si="7"/>
        <v>6488.6666666666197</v>
      </c>
      <c r="CZ29" s="64">
        <f t="shared" si="7"/>
        <v>14641.714285714304</v>
      </c>
      <c r="DA29" s="64">
        <f t="shared" si="7"/>
        <v>882.85714285713368</v>
      </c>
      <c r="DB29" s="64">
        <f t="shared" si="7"/>
        <v>6197.7142857142899</v>
      </c>
      <c r="DC29" s="64">
        <f t="shared" si="7"/>
        <v>39.99999999999978</v>
      </c>
      <c r="DD29" s="64">
        <f t="shared" si="7"/>
        <v>1371.9999999999984</v>
      </c>
      <c r="DE29" s="64">
        <f t="shared" si="7"/>
        <v>3031.9999999999991</v>
      </c>
      <c r="DF29" s="64">
        <f t="shared" si="7"/>
        <v>12346.28571428571</v>
      </c>
      <c r="DG29" s="64">
        <f t="shared" si="7"/>
        <v>11789.714285714288</v>
      </c>
      <c r="DH29" s="64">
        <f t="shared" si="7"/>
        <v>11101.714285714286</v>
      </c>
      <c r="DI29" s="64">
        <f t="shared" si="7"/>
        <v>10690.857142857145</v>
      </c>
      <c r="DJ29" s="64">
        <f t="shared" si="7"/>
        <v>0</v>
      </c>
      <c r="DK29" s="64">
        <f t="shared" si="7"/>
        <v>5155.5428571428565</v>
      </c>
      <c r="DL29" s="64">
        <f t="shared" si="7"/>
        <v>23645.352380952474</v>
      </c>
      <c r="DM29" s="64">
        <f t="shared" si="7"/>
        <v>43026.476190476082</v>
      </c>
      <c r="DN29" s="64">
        <f t="shared" si="7"/>
        <v>44487.6</v>
      </c>
      <c r="DO29" s="64">
        <f t="shared" si="7"/>
        <v>27485.904761904851</v>
      </c>
      <c r="DP29" s="64">
        <f t="shared" si="7"/>
        <v>18773.047619047589</v>
      </c>
      <c r="DQ29" s="64">
        <f t="shared" si="7"/>
        <v>4746.2857142857374</v>
      </c>
      <c r="DR29" s="64">
        <f t="shared" si="7"/>
        <v>7836.6666666666642</v>
      </c>
      <c r="DS29" s="64">
        <f t="shared" si="7"/>
        <v>4734.2285714286181</v>
      </c>
      <c r="DT29" s="64">
        <f t="shared" si="7"/>
        <v>11805.94285714284</v>
      </c>
      <c r="DU29" s="64">
        <f t="shared" si="7"/>
        <v>23760.9523809524</v>
      </c>
      <c r="DV29" s="64">
        <f t="shared" si="7"/>
        <v>31761.028571428535</v>
      </c>
      <c r="DW29" s="64">
        <f t="shared" si="7"/>
        <v>58796.380952380954</v>
      </c>
      <c r="DX29" s="64">
        <f t="shared" si="7"/>
        <v>5784.5714285714421</v>
      </c>
      <c r="DY29" s="64">
        <f t="shared" si="7"/>
        <v>34696.571428571391</v>
      </c>
      <c r="DZ29" s="64">
        <f t="shared" si="7"/>
        <v>19816.095238095244</v>
      </c>
      <c r="EA29" s="64">
        <f t="shared" si="7"/>
        <v>2568.0000000000009</v>
      </c>
      <c r="EB29" s="64">
        <f t="shared" si="7"/>
        <v>1685.1428571428567</v>
      </c>
      <c r="EC29" s="64">
        <f t="shared" si="7"/>
        <v>8694.8571428571449</v>
      </c>
      <c r="ED29" s="64">
        <f t="shared" si="7"/>
        <v>33555.390476190478</v>
      </c>
      <c r="EE29" s="64">
        <f t="shared" si="7"/>
        <v>7854.8571428571468</v>
      </c>
    </row>
    <row r="30" spans="2:139" x14ac:dyDescent="0.25">
      <c r="CE30" s="63" t="s">
        <v>87</v>
      </c>
      <c r="CF30" s="64">
        <f t="shared" si="8"/>
        <v>129.60000000000002</v>
      </c>
      <c r="CG30" s="64">
        <f t="shared" si="7"/>
        <v>64.800000000000011</v>
      </c>
      <c r="CH30" s="64">
        <f t="shared" si="7"/>
        <v>373.29999999999995</v>
      </c>
      <c r="CI30" s="64">
        <f t="shared" si="7"/>
        <v>280.80000000000007</v>
      </c>
      <c r="CJ30" s="64">
        <f t="shared" si="7"/>
        <v>280.80000000000007</v>
      </c>
      <c r="CK30" s="64">
        <f t="shared" si="7"/>
        <v>1356.7205714285708</v>
      </c>
      <c r="CL30" s="64">
        <f t="shared" si="7"/>
        <v>332.2285714285714</v>
      </c>
      <c r="CM30" s="64">
        <f t="shared" si="7"/>
        <v>161.71200000000005</v>
      </c>
      <c r="CN30" s="64">
        <f t="shared" si="7"/>
        <v>118.82057142857163</v>
      </c>
      <c r="CO30" s="64">
        <f t="shared" si="7"/>
        <v>21.6</v>
      </c>
      <c r="CP30" s="64">
        <f t="shared" si="7"/>
        <v>43.2</v>
      </c>
      <c r="CQ30" s="64">
        <f t="shared" si="7"/>
        <v>64.800000000000011</v>
      </c>
      <c r="CR30" s="64">
        <f t="shared" si="7"/>
        <v>259.20000000000005</v>
      </c>
      <c r="CS30" s="64">
        <f t="shared" si="7"/>
        <v>43.2</v>
      </c>
      <c r="CT30" s="64">
        <f t="shared" si="7"/>
        <v>216</v>
      </c>
      <c r="CU30" s="64">
        <f t="shared" si="7"/>
        <v>0</v>
      </c>
      <c r="CV30" s="64">
        <f t="shared" si="7"/>
        <v>73.234285714285491</v>
      </c>
      <c r="CW30" s="64">
        <f t="shared" si="7"/>
        <v>283.41428571428588</v>
      </c>
      <c r="CX30" s="64">
        <f t="shared" si="7"/>
        <v>338.66342857142899</v>
      </c>
      <c r="CY30" s="64">
        <f t="shared" si="7"/>
        <v>172.71142857142752</v>
      </c>
      <c r="CZ30" s="64">
        <f t="shared" si="7"/>
        <v>412.71428571428612</v>
      </c>
      <c r="DA30" s="64">
        <f t="shared" si="7"/>
        <v>22.217142857142825</v>
      </c>
      <c r="DB30" s="64">
        <f t="shared" si="7"/>
        <v>151.20000000000002</v>
      </c>
      <c r="DC30" s="64">
        <f t="shared" si="7"/>
        <v>0</v>
      </c>
      <c r="DD30" s="64">
        <f t="shared" si="7"/>
        <v>21.6</v>
      </c>
      <c r="DE30" s="64">
        <f t="shared" si="7"/>
        <v>64.800000000000011</v>
      </c>
      <c r="DF30" s="64">
        <f t="shared" si="7"/>
        <v>346.62857142857126</v>
      </c>
      <c r="DG30" s="64">
        <f t="shared" si="7"/>
        <v>343.33714285714291</v>
      </c>
      <c r="DH30" s="64">
        <f t="shared" si="7"/>
        <v>302.39999999999998</v>
      </c>
      <c r="DI30" s="64">
        <f t="shared" si="7"/>
        <v>280.80000000000007</v>
      </c>
      <c r="DJ30" s="64">
        <f t="shared" si="7"/>
        <v>0</v>
      </c>
      <c r="DK30" s="64">
        <f t="shared" si="7"/>
        <v>145.4605714285714</v>
      </c>
      <c r="DL30" s="64">
        <f t="shared" si="7"/>
        <v>708.74342857143142</v>
      </c>
      <c r="DM30" s="64">
        <f t="shared" si="7"/>
        <v>1274.1657142857111</v>
      </c>
      <c r="DN30" s="64">
        <f t="shared" si="7"/>
        <v>1318.8908571428572</v>
      </c>
      <c r="DO30" s="64">
        <f t="shared" si="7"/>
        <v>729.657142857145</v>
      </c>
      <c r="DP30" s="64">
        <f t="shared" si="7"/>
        <v>533.20857142857062</v>
      </c>
      <c r="DQ30" s="64">
        <f t="shared" si="7"/>
        <v>135.18857142857206</v>
      </c>
      <c r="DR30" s="64">
        <f t="shared" si="7"/>
        <v>217.42571428571421</v>
      </c>
      <c r="DS30" s="64">
        <f t="shared" si="7"/>
        <v>142.02685714285855</v>
      </c>
      <c r="DT30" s="64">
        <f t="shared" si="7"/>
        <v>250.70399999999958</v>
      </c>
      <c r="DU30" s="64">
        <f t="shared" si="7"/>
        <v>704.22285714285761</v>
      </c>
      <c r="DV30" s="64">
        <f t="shared" si="7"/>
        <v>855.99085714285627</v>
      </c>
      <c r="DW30" s="64">
        <f t="shared" si="7"/>
        <v>1573.9314285714286</v>
      </c>
      <c r="DX30" s="64">
        <f t="shared" si="7"/>
        <v>108.00000000000001</v>
      </c>
      <c r="DY30" s="64">
        <f t="shared" si="7"/>
        <v>990.82285714285626</v>
      </c>
      <c r="DZ30" s="64">
        <f t="shared" si="7"/>
        <v>537.62000000000012</v>
      </c>
      <c r="EA30" s="64">
        <f t="shared" si="7"/>
        <v>64.800000000000011</v>
      </c>
      <c r="EB30" s="64">
        <f t="shared" si="7"/>
        <v>43.2</v>
      </c>
      <c r="EC30" s="64">
        <f t="shared" si="7"/>
        <v>237.60000000000002</v>
      </c>
      <c r="ED30" s="64">
        <f t="shared" si="7"/>
        <v>981.23885714285711</v>
      </c>
      <c r="EE30" s="64">
        <f t="shared" si="7"/>
        <v>216.00000000000006</v>
      </c>
    </row>
    <row r="31" spans="2:139" x14ac:dyDescent="0.25">
      <c r="I31" s="1" t="s">
        <v>3</v>
      </c>
      <c r="K31" s="1" t="s">
        <v>3</v>
      </c>
      <c r="CE31" s="63" t="s">
        <v>88</v>
      </c>
      <c r="CF31" s="64">
        <f t="shared" si="8"/>
        <v>0</v>
      </c>
      <c r="CG31" s="64">
        <f t="shared" si="7"/>
        <v>1.6904761904761902</v>
      </c>
      <c r="CH31" s="64">
        <f t="shared" si="7"/>
        <v>7.5238095238095228</v>
      </c>
      <c r="CI31" s="64">
        <f t="shared" si="7"/>
        <v>15.142857142857142</v>
      </c>
      <c r="CJ31" s="64">
        <f t="shared" si="7"/>
        <v>30.285714285714295</v>
      </c>
      <c r="CK31" s="64">
        <f t="shared" si="7"/>
        <v>120.28571428571422</v>
      </c>
      <c r="CL31" s="64">
        <f t="shared" si="7"/>
        <v>23.547619047619044</v>
      </c>
      <c r="CM31" s="64">
        <f t="shared" si="7"/>
        <v>0.83333333333333326</v>
      </c>
      <c r="CN31" s="64">
        <f t="shared" si="7"/>
        <v>0</v>
      </c>
      <c r="CO31" s="64">
        <f t="shared" si="7"/>
        <v>0.83333333333333404</v>
      </c>
      <c r="CP31" s="64">
        <f t="shared" si="7"/>
        <v>0.85714285714285654</v>
      </c>
      <c r="CQ31" s="64">
        <f t="shared" si="7"/>
        <v>2.4999999999999996</v>
      </c>
      <c r="CR31" s="64">
        <f t="shared" si="7"/>
        <v>3.3571428571428572</v>
      </c>
      <c r="CS31" s="64">
        <f t="shared" si="7"/>
        <v>0</v>
      </c>
      <c r="CT31" s="64">
        <f t="shared" si="7"/>
        <v>9.428571428571427</v>
      </c>
      <c r="CU31" s="64">
        <f t="shared" si="7"/>
        <v>1.7142857142857142</v>
      </c>
      <c r="CV31" s="64">
        <f t="shared" si="7"/>
        <v>6.8333333333332824</v>
      </c>
      <c r="CW31" s="64">
        <f t="shared" si="7"/>
        <v>26.380952380952422</v>
      </c>
      <c r="CX31" s="64">
        <f t="shared" si="7"/>
        <v>11.095238095238118</v>
      </c>
      <c r="CY31" s="64">
        <f t="shared" si="7"/>
        <v>2.5714285714285294</v>
      </c>
      <c r="CZ31" s="64">
        <f t="shared" si="7"/>
        <v>11.071428571428616</v>
      </c>
      <c r="DA31" s="64">
        <f t="shared" si="7"/>
        <v>0</v>
      </c>
      <c r="DB31" s="64">
        <f t="shared" si="7"/>
        <v>1.6904761904761956</v>
      </c>
      <c r="DC31" s="64">
        <f t="shared" si="7"/>
        <v>3.4047619047618869</v>
      </c>
      <c r="DD31" s="64">
        <f t="shared" si="7"/>
        <v>0.85714285714285499</v>
      </c>
      <c r="DE31" s="64">
        <f t="shared" si="7"/>
        <v>6.666666666666659</v>
      </c>
      <c r="DF31" s="64">
        <f t="shared" si="7"/>
        <v>43.333333333333307</v>
      </c>
      <c r="DG31" s="64">
        <f t="shared" si="7"/>
        <v>65.380952380952422</v>
      </c>
      <c r="DH31" s="64">
        <f t="shared" si="7"/>
        <v>33.857142857142861</v>
      </c>
      <c r="DI31" s="64">
        <f t="shared" si="7"/>
        <v>57.833333333333329</v>
      </c>
      <c r="DJ31" s="64">
        <f t="shared" si="7"/>
        <v>0.8333333333333407</v>
      </c>
      <c r="DK31" s="64">
        <f t="shared" si="7"/>
        <v>91.333333333333329</v>
      </c>
      <c r="DL31" s="64">
        <f t="shared" si="7"/>
        <v>60.833333333333812</v>
      </c>
      <c r="DM31" s="64">
        <f t="shared" si="7"/>
        <v>66.071428571428314</v>
      </c>
      <c r="DN31" s="64">
        <f t="shared" si="7"/>
        <v>66.761904761904759</v>
      </c>
      <c r="DO31" s="64">
        <f t="shared" si="7"/>
        <v>41.904761904762083</v>
      </c>
      <c r="DP31" s="64">
        <f t="shared" si="7"/>
        <v>36.619047619047564</v>
      </c>
      <c r="DQ31" s="64">
        <f t="shared" si="7"/>
        <v>8.4523809523810272</v>
      </c>
      <c r="DR31" s="64">
        <f t="shared" si="7"/>
        <v>22.047619047619023</v>
      </c>
      <c r="DS31" s="64">
        <f t="shared" si="7"/>
        <v>3.3809523809524293</v>
      </c>
      <c r="DT31" s="64">
        <f t="shared" si="7"/>
        <v>23.833333333333293</v>
      </c>
      <c r="DU31" s="64">
        <f t="shared" si="7"/>
        <v>61.238095238095312</v>
      </c>
      <c r="DV31" s="64">
        <f t="shared" si="7"/>
        <v>125.66666666666652</v>
      </c>
      <c r="DW31" s="64">
        <f t="shared" si="7"/>
        <v>185.45238095238093</v>
      </c>
      <c r="DX31" s="64">
        <f t="shared" si="7"/>
        <v>25.095238095238244</v>
      </c>
      <c r="DY31" s="64">
        <f t="shared" si="7"/>
        <v>39.547619047618866</v>
      </c>
      <c r="DZ31" s="64">
        <f t="shared" si="7"/>
        <v>85.547619047619207</v>
      </c>
      <c r="EA31" s="64">
        <f t="shared" si="7"/>
        <v>6.6904761904762013</v>
      </c>
      <c r="EB31" s="64">
        <f t="shared" si="7"/>
        <v>11.857142857142822</v>
      </c>
      <c r="EC31" s="64">
        <f t="shared" si="7"/>
        <v>37.142857142857181</v>
      </c>
      <c r="ED31" s="64">
        <f t="shared" si="7"/>
        <v>98.619047619047606</v>
      </c>
      <c r="EE31" s="64">
        <f t="shared" si="7"/>
        <v>17.642857142857203</v>
      </c>
    </row>
    <row r="32" spans="2:139" x14ac:dyDescent="0.25">
      <c r="CE32" s="63" t="s">
        <v>89</v>
      </c>
      <c r="CF32" s="64">
        <f t="shared" si="8"/>
        <v>0</v>
      </c>
      <c r="CG32" s="64">
        <f t="shared" si="7"/>
        <v>0.42261904761904756</v>
      </c>
      <c r="CH32" s="64">
        <f t="shared" si="7"/>
        <v>1.8809523809523807</v>
      </c>
      <c r="CI32" s="64">
        <f t="shared" si="7"/>
        <v>3.7857142857142856</v>
      </c>
      <c r="CJ32" s="64">
        <f t="shared" si="7"/>
        <v>7.5714285714285738</v>
      </c>
      <c r="CK32" s="64">
        <f t="shared" si="7"/>
        <v>30.071428571428555</v>
      </c>
      <c r="CL32" s="64">
        <f t="shared" si="7"/>
        <v>5.886904761904761</v>
      </c>
      <c r="CM32" s="64">
        <f t="shared" si="7"/>
        <v>0.20833333333333331</v>
      </c>
      <c r="CN32" s="64">
        <f t="shared" si="7"/>
        <v>0</v>
      </c>
      <c r="CO32" s="64">
        <f t="shared" si="7"/>
        <v>0.20833333333333351</v>
      </c>
      <c r="CP32" s="64">
        <f t="shared" si="7"/>
        <v>0.21428571428571414</v>
      </c>
      <c r="CQ32" s="64">
        <f t="shared" si="7"/>
        <v>0.62499999999999989</v>
      </c>
      <c r="CR32" s="64">
        <f t="shared" si="7"/>
        <v>0.8392857142857143</v>
      </c>
      <c r="CS32" s="64">
        <f t="shared" si="7"/>
        <v>0</v>
      </c>
      <c r="CT32" s="64">
        <f t="shared" si="7"/>
        <v>2.3571428571428568</v>
      </c>
      <c r="CU32" s="64">
        <f t="shared" si="7"/>
        <v>0.42857142857142855</v>
      </c>
      <c r="CV32" s="64">
        <f t="shared" si="7"/>
        <v>1.7083333333333206</v>
      </c>
      <c r="CW32" s="64">
        <f t="shared" si="7"/>
        <v>6.5952380952381056</v>
      </c>
      <c r="CX32" s="64">
        <f t="shared" si="7"/>
        <v>2.7738095238095295</v>
      </c>
      <c r="CY32" s="64">
        <f t="shared" si="7"/>
        <v>0.64285714285713236</v>
      </c>
      <c r="CZ32" s="64">
        <f t="shared" si="7"/>
        <v>2.7678571428571539</v>
      </c>
      <c r="DA32" s="64">
        <f t="shared" si="7"/>
        <v>0</v>
      </c>
      <c r="DB32" s="64">
        <f t="shared" si="7"/>
        <v>0.42261904761904889</v>
      </c>
      <c r="DC32" s="64">
        <f t="shared" si="7"/>
        <v>0.85119047619047172</v>
      </c>
      <c r="DD32" s="64">
        <f t="shared" si="7"/>
        <v>0.21428571428571375</v>
      </c>
      <c r="DE32" s="64">
        <f t="shared" si="7"/>
        <v>1.6666666666666647</v>
      </c>
      <c r="DF32" s="64">
        <f t="shared" si="7"/>
        <v>10.833333333333327</v>
      </c>
      <c r="DG32" s="64">
        <f t="shared" si="7"/>
        <v>16.345238095238106</v>
      </c>
      <c r="DH32" s="64">
        <f t="shared" si="7"/>
        <v>8.4642857142857153</v>
      </c>
      <c r="DI32" s="64">
        <f t="shared" si="7"/>
        <v>14.458333333333332</v>
      </c>
      <c r="DJ32" s="64">
        <f t="shared" si="7"/>
        <v>0.20833333333333517</v>
      </c>
      <c r="DK32" s="64">
        <f t="shared" si="7"/>
        <v>22.833333333333332</v>
      </c>
      <c r="DL32" s="64">
        <f t="shared" si="7"/>
        <v>15.208333333333453</v>
      </c>
      <c r="DM32" s="64">
        <f t="shared" si="7"/>
        <v>16.517857142857078</v>
      </c>
      <c r="DN32" s="64">
        <f t="shared" si="7"/>
        <v>16.69047619047619</v>
      </c>
      <c r="DO32" s="64">
        <f t="shared" si="7"/>
        <v>10.476190476190521</v>
      </c>
      <c r="DP32" s="64">
        <f t="shared" si="7"/>
        <v>9.1547619047618909</v>
      </c>
      <c r="DQ32" s="64">
        <f t="shared" si="7"/>
        <v>2.1130952380952568</v>
      </c>
      <c r="DR32" s="64">
        <f t="shared" si="7"/>
        <v>5.5119047619047556</v>
      </c>
      <c r="DS32" s="64">
        <f t="shared" si="7"/>
        <v>0.84523809523810733</v>
      </c>
      <c r="DT32" s="64">
        <f t="shared" si="7"/>
        <v>5.9583333333333233</v>
      </c>
      <c r="DU32" s="64">
        <f t="shared" si="7"/>
        <v>15.309523809523828</v>
      </c>
      <c r="DV32" s="64">
        <f t="shared" si="7"/>
        <v>31.416666666666629</v>
      </c>
      <c r="DW32" s="64">
        <f t="shared" si="7"/>
        <v>46.363095238095234</v>
      </c>
      <c r="DX32" s="64">
        <f t="shared" si="7"/>
        <v>6.273809523809561</v>
      </c>
      <c r="DY32" s="64">
        <f t="shared" si="7"/>
        <v>9.8869047619047166</v>
      </c>
      <c r="DZ32" s="64">
        <f t="shared" si="7"/>
        <v>21.386904761904802</v>
      </c>
      <c r="EA32" s="64">
        <f t="shared" si="7"/>
        <v>1.6726190476190503</v>
      </c>
      <c r="EB32" s="64">
        <f t="shared" si="7"/>
        <v>2.9642857142857055</v>
      </c>
      <c r="EC32" s="64">
        <f t="shared" si="7"/>
        <v>9.2857142857142954</v>
      </c>
      <c r="ED32" s="64">
        <f t="shared" si="7"/>
        <v>24.654761904761902</v>
      </c>
      <c r="EE32" s="64">
        <f t="shared" si="7"/>
        <v>4.4107142857143007</v>
      </c>
    </row>
    <row r="33" spans="9:135" x14ac:dyDescent="0.25">
      <c r="I33" s="1" t="s">
        <v>5</v>
      </c>
      <c r="K33" s="1" t="s">
        <v>5</v>
      </c>
      <c r="CE33" s="63" t="s">
        <v>90</v>
      </c>
      <c r="CF33" s="64">
        <f t="shared" si="8"/>
        <v>3.2709617561125093</v>
      </c>
      <c r="CG33" s="64">
        <f t="shared" si="7"/>
        <v>2.468571428571428</v>
      </c>
      <c r="CH33" s="64">
        <f t="shared" si="7"/>
        <v>2.0342857142857143</v>
      </c>
      <c r="CI33" s="64">
        <f t="shared" si="7"/>
        <v>3.6571428571428566</v>
      </c>
      <c r="CJ33" s="64">
        <f t="shared" si="7"/>
        <v>4.0914285714285716</v>
      </c>
      <c r="CK33" s="64">
        <f t="shared" si="7"/>
        <v>58.948571428571384</v>
      </c>
      <c r="CL33" s="64">
        <f t="shared" si="7"/>
        <v>36.10285714285714</v>
      </c>
      <c r="CM33" s="64">
        <f t="shared" si="7"/>
        <v>4.9257142857142853</v>
      </c>
      <c r="CN33" s="64">
        <f t="shared" si="7"/>
        <v>0</v>
      </c>
      <c r="CO33" s="64">
        <f t="shared" si="7"/>
        <v>4.1028571428571468</v>
      </c>
      <c r="CP33" s="64">
        <f t="shared" si="7"/>
        <v>6.2247619047619036</v>
      </c>
      <c r="CQ33" s="64">
        <f t="shared" si="7"/>
        <v>16.868571428571428</v>
      </c>
      <c r="CR33" s="64">
        <f t="shared" si="7"/>
        <v>9.828571428571431</v>
      </c>
      <c r="CS33" s="64">
        <f t="shared" si="7"/>
        <v>4.5142857142857142</v>
      </c>
      <c r="CT33" s="64">
        <f t="shared" si="7"/>
        <v>10.060952380952379</v>
      </c>
      <c r="CU33" s="64">
        <f t="shared" si="7"/>
        <v>12.742857142857142</v>
      </c>
      <c r="CV33" s="64">
        <f t="shared" ref="CG33:EE37" si="9">SUMIF($CE$8:$CE$26,$CE33,CV$8:CV$26)</f>
        <v>3.2914285714285474</v>
      </c>
      <c r="CW33" s="64">
        <f t="shared" si="9"/>
        <v>8.5942857142857285</v>
      </c>
      <c r="CX33" s="64">
        <f t="shared" si="9"/>
        <v>29.20000000000006</v>
      </c>
      <c r="CY33" s="64">
        <f t="shared" si="9"/>
        <v>14.632380952380716</v>
      </c>
      <c r="CZ33" s="64">
        <f t="shared" si="9"/>
        <v>17.691428571428645</v>
      </c>
      <c r="DA33" s="64">
        <f t="shared" si="9"/>
        <v>2.8457142857141235</v>
      </c>
      <c r="DB33" s="64">
        <f t="shared" si="9"/>
        <v>23.154285714285784</v>
      </c>
      <c r="DC33" s="64">
        <f t="shared" si="9"/>
        <v>0.7999999999999956</v>
      </c>
      <c r="DD33" s="64">
        <f t="shared" si="9"/>
        <v>13.039999999999965</v>
      </c>
      <c r="DE33" s="64">
        <f t="shared" si="9"/>
        <v>17.439999999999976</v>
      </c>
      <c r="DF33" s="64">
        <f t="shared" si="9"/>
        <v>15.839999999999989</v>
      </c>
      <c r="DG33" s="64">
        <f t="shared" si="9"/>
        <v>6.9028571428571466</v>
      </c>
      <c r="DH33" s="64">
        <f t="shared" si="9"/>
        <v>20.434285714285711</v>
      </c>
      <c r="DI33" s="64">
        <f t="shared" si="9"/>
        <v>26.617142857142852</v>
      </c>
      <c r="DJ33" s="64">
        <f t="shared" si="9"/>
        <v>0</v>
      </c>
      <c r="DK33" s="64">
        <f t="shared" si="9"/>
        <v>6.137142857142857</v>
      </c>
      <c r="DL33" s="64">
        <f t="shared" si="9"/>
        <v>0.41142857142857459</v>
      </c>
      <c r="DM33" s="64">
        <f t="shared" si="9"/>
        <v>11.085714285714245</v>
      </c>
      <c r="DN33" s="64">
        <f t="shared" si="9"/>
        <v>10.491428571428571</v>
      </c>
      <c r="DO33" s="64">
        <f t="shared" si="9"/>
        <v>63.280000000000271</v>
      </c>
      <c r="DP33" s="64">
        <f t="shared" si="9"/>
        <v>19.988571428571401</v>
      </c>
      <c r="DQ33" s="64">
        <f t="shared" si="9"/>
        <v>4.8000000000000425</v>
      </c>
      <c r="DR33" s="64">
        <f t="shared" si="9"/>
        <v>11.782857142857129</v>
      </c>
      <c r="DS33" s="64">
        <f t="shared" si="9"/>
        <v>0</v>
      </c>
      <c r="DT33" s="64">
        <f t="shared" si="9"/>
        <v>68.982857142857071</v>
      </c>
      <c r="DU33" s="64">
        <f t="shared" si="9"/>
        <v>5.7371428571428646</v>
      </c>
      <c r="DV33" s="64">
        <f t="shared" si="9"/>
        <v>64.559999999999889</v>
      </c>
      <c r="DW33" s="64">
        <f t="shared" si="9"/>
        <v>126.63999999999999</v>
      </c>
      <c r="DX33" s="64">
        <f t="shared" si="9"/>
        <v>43.691428571428837</v>
      </c>
      <c r="DY33" s="64">
        <f t="shared" si="9"/>
        <v>33.382857142856992</v>
      </c>
      <c r="DZ33" s="64">
        <f t="shared" si="9"/>
        <v>37.908571428571463</v>
      </c>
      <c r="EA33" s="64">
        <f t="shared" si="9"/>
        <v>8.1600000000000037</v>
      </c>
      <c r="EB33" s="64">
        <f t="shared" si="9"/>
        <v>4.9028571428571288</v>
      </c>
      <c r="EC33" s="64">
        <f t="shared" si="9"/>
        <v>15.497142857142867</v>
      </c>
      <c r="ED33" s="64">
        <f t="shared" si="9"/>
        <v>16.948571428571412</v>
      </c>
      <c r="EE33" s="64">
        <f t="shared" si="9"/>
        <v>13.097142857142899</v>
      </c>
    </row>
    <row r="34" spans="9:135" x14ac:dyDescent="0.25">
      <c r="CE34" s="63" t="s">
        <v>91</v>
      </c>
      <c r="CF34" s="64">
        <f t="shared" si="8"/>
        <v>0</v>
      </c>
      <c r="CG34" s="64">
        <f t="shared" si="9"/>
        <v>0</v>
      </c>
      <c r="CH34" s="64">
        <f t="shared" si="9"/>
        <v>0</v>
      </c>
      <c r="CI34" s="64">
        <f t="shared" si="9"/>
        <v>0</v>
      </c>
      <c r="CJ34" s="64">
        <f t="shared" si="9"/>
        <v>0</v>
      </c>
      <c r="CK34" s="64">
        <f t="shared" si="9"/>
        <v>0</v>
      </c>
      <c r="CL34" s="64">
        <f t="shared" si="9"/>
        <v>0</v>
      </c>
      <c r="CM34" s="64">
        <f t="shared" si="9"/>
        <v>0</v>
      </c>
      <c r="CN34" s="64">
        <f t="shared" si="9"/>
        <v>0</v>
      </c>
      <c r="CO34" s="64">
        <f t="shared" si="9"/>
        <v>0</v>
      </c>
      <c r="CP34" s="64">
        <f t="shared" si="9"/>
        <v>0</v>
      </c>
      <c r="CQ34" s="64">
        <f t="shared" si="9"/>
        <v>0</v>
      </c>
      <c r="CR34" s="64">
        <f t="shared" si="9"/>
        <v>0</v>
      </c>
      <c r="CS34" s="64">
        <f t="shared" si="9"/>
        <v>0</v>
      </c>
      <c r="CT34" s="64">
        <f t="shared" si="9"/>
        <v>0</v>
      </c>
      <c r="CU34" s="64">
        <f t="shared" si="9"/>
        <v>0</v>
      </c>
      <c r="CV34" s="64">
        <f t="shared" si="9"/>
        <v>0</v>
      </c>
      <c r="CW34" s="64">
        <f t="shared" si="9"/>
        <v>0</v>
      </c>
      <c r="CX34" s="64">
        <f t="shared" si="9"/>
        <v>1320.0000000000002</v>
      </c>
      <c r="CY34" s="64">
        <f t="shared" si="9"/>
        <v>0</v>
      </c>
      <c r="CZ34" s="64">
        <f t="shared" si="9"/>
        <v>440</v>
      </c>
      <c r="DA34" s="64">
        <f t="shared" si="9"/>
        <v>0</v>
      </c>
      <c r="DB34" s="64">
        <f t="shared" si="9"/>
        <v>0</v>
      </c>
      <c r="DC34" s="64">
        <f t="shared" si="9"/>
        <v>0</v>
      </c>
      <c r="DD34" s="64">
        <f t="shared" si="9"/>
        <v>0</v>
      </c>
      <c r="DE34" s="64">
        <f t="shared" si="9"/>
        <v>0</v>
      </c>
      <c r="DF34" s="64">
        <f t="shared" si="9"/>
        <v>0</v>
      </c>
      <c r="DG34" s="64">
        <f t="shared" si="9"/>
        <v>0</v>
      </c>
      <c r="DH34" s="64">
        <f t="shared" si="9"/>
        <v>0</v>
      </c>
      <c r="DI34" s="64">
        <f t="shared" si="9"/>
        <v>0</v>
      </c>
      <c r="DJ34" s="64">
        <f t="shared" si="9"/>
        <v>0</v>
      </c>
      <c r="DK34" s="64">
        <f t="shared" si="9"/>
        <v>0</v>
      </c>
      <c r="DL34" s="64">
        <f t="shared" si="9"/>
        <v>0</v>
      </c>
      <c r="DM34" s="64">
        <f t="shared" si="9"/>
        <v>0</v>
      </c>
      <c r="DN34" s="64">
        <f t="shared" si="9"/>
        <v>0</v>
      </c>
      <c r="DO34" s="64">
        <f t="shared" si="9"/>
        <v>0</v>
      </c>
      <c r="DP34" s="64">
        <f t="shared" si="9"/>
        <v>0</v>
      </c>
      <c r="DQ34" s="64">
        <f t="shared" si="9"/>
        <v>0</v>
      </c>
      <c r="DR34" s="64">
        <f t="shared" si="9"/>
        <v>0</v>
      </c>
      <c r="DS34" s="64">
        <f t="shared" si="9"/>
        <v>0</v>
      </c>
      <c r="DT34" s="64">
        <f t="shared" si="9"/>
        <v>0</v>
      </c>
      <c r="DU34" s="64">
        <f t="shared" si="9"/>
        <v>0</v>
      </c>
      <c r="DV34" s="64">
        <f t="shared" si="9"/>
        <v>0</v>
      </c>
      <c r="DW34" s="64">
        <f t="shared" si="9"/>
        <v>0</v>
      </c>
      <c r="DX34" s="64">
        <f t="shared" si="9"/>
        <v>0</v>
      </c>
      <c r="DY34" s="64">
        <f t="shared" si="9"/>
        <v>0</v>
      </c>
      <c r="DZ34" s="64">
        <f t="shared" si="9"/>
        <v>0</v>
      </c>
      <c r="EA34" s="64">
        <f t="shared" si="9"/>
        <v>0</v>
      </c>
      <c r="EB34" s="64">
        <f t="shared" si="9"/>
        <v>0</v>
      </c>
      <c r="EC34" s="64">
        <f t="shared" si="9"/>
        <v>0</v>
      </c>
      <c r="ED34" s="64">
        <f t="shared" si="9"/>
        <v>0</v>
      </c>
      <c r="EE34" s="64">
        <f t="shared" si="9"/>
        <v>0</v>
      </c>
    </row>
    <row r="35" spans="9:135" x14ac:dyDescent="0.25">
      <c r="I35" s="1" t="s">
        <v>6</v>
      </c>
      <c r="K35" s="1" t="s">
        <v>7</v>
      </c>
      <c r="CE35" s="63" t="s">
        <v>92</v>
      </c>
      <c r="CF35" s="64">
        <f t="shared" si="8"/>
        <v>0</v>
      </c>
      <c r="CG35" s="64">
        <f t="shared" si="9"/>
        <v>0</v>
      </c>
      <c r="CH35" s="64">
        <f t="shared" si="9"/>
        <v>0</v>
      </c>
      <c r="CI35" s="64">
        <f t="shared" si="9"/>
        <v>0</v>
      </c>
      <c r="CJ35" s="64">
        <f t="shared" si="9"/>
        <v>0</v>
      </c>
      <c r="CK35" s="64">
        <f t="shared" si="9"/>
        <v>0</v>
      </c>
      <c r="CL35" s="64">
        <f t="shared" si="9"/>
        <v>0</v>
      </c>
      <c r="CM35" s="64">
        <f t="shared" si="9"/>
        <v>0</v>
      </c>
      <c r="CN35" s="64">
        <f t="shared" si="9"/>
        <v>0</v>
      </c>
      <c r="CO35" s="64">
        <f t="shared" si="9"/>
        <v>0</v>
      </c>
      <c r="CP35" s="64">
        <f t="shared" si="9"/>
        <v>0</v>
      </c>
      <c r="CQ35" s="64">
        <f t="shared" si="9"/>
        <v>0</v>
      </c>
      <c r="CR35" s="64">
        <f t="shared" si="9"/>
        <v>0</v>
      </c>
      <c r="CS35" s="64">
        <f t="shared" si="9"/>
        <v>0</v>
      </c>
      <c r="CT35" s="64">
        <f t="shared" si="9"/>
        <v>0</v>
      </c>
      <c r="CU35" s="64">
        <f t="shared" si="9"/>
        <v>0</v>
      </c>
      <c r="CV35" s="64">
        <f t="shared" si="9"/>
        <v>0</v>
      </c>
      <c r="CW35" s="64">
        <f t="shared" si="9"/>
        <v>0</v>
      </c>
      <c r="CX35" s="64">
        <f t="shared" si="9"/>
        <v>6600.0000000000009</v>
      </c>
      <c r="CY35" s="64">
        <f t="shared" si="9"/>
        <v>0</v>
      </c>
      <c r="CZ35" s="64">
        <f t="shared" si="9"/>
        <v>2200</v>
      </c>
      <c r="DA35" s="64">
        <f t="shared" si="9"/>
        <v>0</v>
      </c>
      <c r="DB35" s="64">
        <f t="shared" si="9"/>
        <v>0</v>
      </c>
      <c r="DC35" s="64">
        <f t="shared" si="9"/>
        <v>0</v>
      </c>
      <c r="DD35" s="64">
        <f t="shared" si="9"/>
        <v>0</v>
      </c>
      <c r="DE35" s="64">
        <f t="shared" si="9"/>
        <v>0</v>
      </c>
      <c r="DF35" s="64">
        <f t="shared" si="9"/>
        <v>0</v>
      </c>
      <c r="DG35" s="64">
        <f t="shared" si="9"/>
        <v>0</v>
      </c>
      <c r="DH35" s="64">
        <f t="shared" si="9"/>
        <v>0</v>
      </c>
      <c r="DI35" s="64">
        <f t="shared" si="9"/>
        <v>0</v>
      </c>
      <c r="DJ35" s="64">
        <f t="shared" si="9"/>
        <v>0</v>
      </c>
      <c r="DK35" s="64">
        <f t="shared" si="9"/>
        <v>0</v>
      </c>
      <c r="DL35" s="64">
        <f t="shared" si="9"/>
        <v>0</v>
      </c>
      <c r="DM35" s="64">
        <f t="shared" si="9"/>
        <v>0</v>
      </c>
      <c r="DN35" s="64">
        <f t="shared" si="9"/>
        <v>0</v>
      </c>
      <c r="DO35" s="64">
        <f t="shared" si="9"/>
        <v>0</v>
      </c>
      <c r="DP35" s="64">
        <f t="shared" si="9"/>
        <v>0</v>
      </c>
      <c r="DQ35" s="64">
        <f t="shared" si="9"/>
        <v>0</v>
      </c>
      <c r="DR35" s="64">
        <f t="shared" si="9"/>
        <v>0</v>
      </c>
      <c r="DS35" s="64">
        <f t="shared" si="9"/>
        <v>0</v>
      </c>
      <c r="DT35" s="64">
        <f t="shared" si="9"/>
        <v>0</v>
      </c>
      <c r="DU35" s="64">
        <f t="shared" si="9"/>
        <v>0</v>
      </c>
      <c r="DV35" s="64">
        <f t="shared" si="9"/>
        <v>0</v>
      </c>
      <c r="DW35" s="64">
        <f t="shared" si="9"/>
        <v>0</v>
      </c>
      <c r="DX35" s="64">
        <f t="shared" si="9"/>
        <v>0</v>
      </c>
      <c r="DY35" s="64">
        <f t="shared" si="9"/>
        <v>0</v>
      </c>
      <c r="DZ35" s="64">
        <f t="shared" si="9"/>
        <v>0</v>
      </c>
      <c r="EA35" s="64">
        <f t="shared" si="9"/>
        <v>0</v>
      </c>
      <c r="EB35" s="64">
        <f t="shared" si="9"/>
        <v>0</v>
      </c>
      <c r="EC35" s="64">
        <f t="shared" si="9"/>
        <v>0</v>
      </c>
      <c r="ED35" s="64">
        <f t="shared" si="9"/>
        <v>0</v>
      </c>
      <c r="EE35" s="64">
        <f t="shared" si="9"/>
        <v>0</v>
      </c>
    </row>
    <row r="36" spans="9:135" x14ac:dyDescent="0.25">
      <c r="I36" s="1" t="s">
        <v>6</v>
      </c>
      <c r="K36" s="1" t="s">
        <v>8</v>
      </c>
      <c r="CE36" s="63" t="s">
        <v>93</v>
      </c>
      <c r="CF36" s="64">
        <f t="shared" si="8"/>
        <v>0</v>
      </c>
      <c r="CG36" s="64">
        <f t="shared" si="9"/>
        <v>0</v>
      </c>
      <c r="CH36" s="64">
        <f t="shared" si="9"/>
        <v>0</v>
      </c>
      <c r="CI36" s="64">
        <f t="shared" si="9"/>
        <v>0</v>
      </c>
      <c r="CJ36" s="64">
        <f t="shared" si="9"/>
        <v>0</v>
      </c>
      <c r="CK36" s="64">
        <f t="shared" si="9"/>
        <v>0</v>
      </c>
      <c r="CL36" s="64">
        <f t="shared" si="9"/>
        <v>0</v>
      </c>
      <c r="CM36" s="64">
        <f t="shared" si="9"/>
        <v>0</v>
      </c>
      <c r="CN36" s="64">
        <f t="shared" si="9"/>
        <v>0</v>
      </c>
      <c r="CO36" s="64">
        <f t="shared" si="9"/>
        <v>0</v>
      </c>
      <c r="CP36" s="64">
        <f t="shared" si="9"/>
        <v>0</v>
      </c>
      <c r="CQ36" s="64">
        <f t="shared" si="9"/>
        <v>0</v>
      </c>
      <c r="CR36" s="64">
        <f t="shared" si="9"/>
        <v>0</v>
      </c>
      <c r="CS36" s="64">
        <f t="shared" si="9"/>
        <v>0</v>
      </c>
      <c r="CT36" s="64">
        <f t="shared" si="9"/>
        <v>0</v>
      </c>
      <c r="CU36" s="64">
        <f t="shared" si="9"/>
        <v>0</v>
      </c>
      <c r="CV36" s="64">
        <f t="shared" si="9"/>
        <v>0</v>
      </c>
      <c r="CW36" s="64">
        <f t="shared" si="9"/>
        <v>0</v>
      </c>
      <c r="CX36" s="64">
        <f t="shared" si="9"/>
        <v>6600.0000000000009</v>
      </c>
      <c r="CY36" s="64">
        <f t="shared" si="9"/>
        <v>0</v>
      </c>
      <c r="CZ36" s="64">
        <f t="shared" si="9"/>
        <v>2200</v>
      </c>
      <c r="DA36" s="64">
        <f t="shared" si="9"/>
        <v>0</v>
      </c>
      <c r="DB36" s="64">
        <f t="shared" si="9"/>
        <v>0</v>
      </c>
      <c r="DC36" s="64">
        <f t="shared" si="9"/>
        <v>0</v>
      </c>
      <c r="DD36" s="64">
        <f t="shared" si="9"/>
        <v>0</v>
      </c>
      <c r="DE36" s="64">
        <f t="shared" si="9"/>
        <v>0</v>
      </c>
      <c r="DF36" s="64">
        <f t="shared" si="9"/>
        <v>0</v>
      </c>
      <c r="DG36" s="64">
        <f t="shared" si="9"/>
        <v>0</v>
      </c>
      <c r="DH36" s="64">
        <f t="shared" si="9"/>
        <v>0</v>
      </c>
      <c r="DI36" s="64">
        <f t="shared" si="9"/>
        <v>0</v>
      </c>
      <c r="DJ36" s="64">
        <f t="shared" si="9"/>
        <v>0</v>
      </c>
      <c r="DK36" s="64">
        <f t="shared" si="9"/>
        <v>0</v>
      </c>
      <c r="DL36" s="64">
        <f t="shared" si="9"/>
        <v>0</v>
      </c>
      <c r="DM36" s="64">
        <f t="shared" si="9"/>
        <v>0</v>
      </c>
      <c r="DN36" s="64">
        <f t="shared" si="9"/>
        <v>0</v>
      </c>
      <c r="DO36" s="64">
        <f t="shared" si="9"/>
        <v>0</v>
      </c>
      <c r="DP36" s="64">
        <f t="shared" si="9"/>
        <v>0</v>
      </c>
      <c r="DQ36" s="64">
        <f t="shared" si="9"/>
        <v>0</v>
      </c>
      <c r="DR36" s="64">
        <f t="shared" si="9"/>
        <v>0</v>
      </c>
      <c r="DS36" s="64">
        <f t="shared" si="9"/>
        <v>0</v>
      </c>
      <c r="DT36" s="64">
        <f t="shared" si="9"/>
        <v>0</v>
      </c>
      <c r="DU36" s="64">
        <f t="shared" si="9"/>
        <v>0</v>
      </c>
      <c r="DV36" s="64">
        <f t="shared" si="9"/>
        <v>0</v>
      </c>
      <c r="DW36" s="64">
        <f t="shared" si="9"/>
        <v>0</v>
      </c>
      <c r="DX36" s="64">
        <f t="shared" si="9"/>
        <v>0</v>
      </c>
      <c r="DY36" s="64">
        <f t="shared" si="9"/>
        <v>0</v>
      </c>
      <c r="DZ36" s="64">
        <f t="shared" si="9"/>
        <v>0</v>
      </c>
      <c r="EA36" s="64">
        <f t="shared" si="9"/>
        <v>0</v>
      </c>
      <c r="EB36" s="64">
        <f t="shared" si="9"/>
        <v>0</v>
      </c>
      <c r="EC36" s="64">
        <f t="shared" si="9"/>
        <v>0</v>
      </c>
      <c r="ED36" s="64">
        <f t="shared" si="9"/>
        <v>0</v>
      </c>
      <c r="EE36" s="64">
        <f t="shared" si="9"/>
        <v>0</v>
      </c>
    </row>
    <row r="37" spans="9:135" x14ac:dyDescent="0.25">
      <c r="CE37" s="63" t="s">
        <v>94</v>
      </c>
      <c r="CF37" s="64">
        <f t="shared" si="8"/>
        <v>0</v>
      </c>
      <c r="CG37" s="64">
        <f t="shared" si="9"/>
        <v>0</v>
      </c>
      <c r="CH37" s="64">
        <f t="shared" si="9"/>
        <v>0</v>
      </c>
      <c r="CI37" s="64">
        <f t="shared" si="9"/>
        <v>0</v>
      </c>
      <c r="CJ37" s="64">
        <f t="shared" si="9"/>
        <v>0</v>
      </c>
      <c r="CK37" s="64">
        <f t="shared" si="9"/>
        <v>0</v>
      </c>
      <c r="CL37" s="64">
        <f t="shared" si="9"/>
        <v>0</v>
      </c>
      <c r="CM37" s="64">
        <f t="shared" si="9"/>
        <v>0</v>
      </c>
      <c r="CN37" s="64">
        <f t="shared" si="9"/>
        <v>0</v>
      </c>
      <c r="CO37" s="64">
        <f t="shared" si="9"/>
        <v>0</v>
      </c>
      <c r="CP37" s="64">
        <f t="shared" si="9"/>
        <v>0</v>
      </c>
      <c r="CQ37" s="64">
        <f t="shared" si="9"/>
        <v>0</v>
      </c>
      <c r="CR37" s="64">
        <f t="shared" si="9"/>
        <v>0</v>
      </c>
      <c r="CS37" s="64">
        <f t="shared" si="9"/>
        <v>0</v>
      </c>
      <c r="CT37" s="64">
        <f t="shared" si="9"/>
        <v>0</v>
      </c>
      <c r="CU37" s="64">
        <f t="shared" si="9"/>
        <v>0</v>
      </c>
      <c r="CV37" s="64">
        <f t="shared" si="9"/>
        <v>0</v>
      </c>
      <c r="CW37" s="64">
        <f t="shared" si="9"/>
        <v>0</v>
      </c>
      <c r="CX37" s="64">
        <f t="shared" si="9"/>
        <v>0</v>
      </c>
      <c r="CY37" s="64">
        <f t="shared" si="9"/>
        <v>0</v>
      </c>
      <c r="CZ37" s="64">
        <f t="shared" si="9"/>
        <v>0</v>
      </c>
      <c r="DA37" s="64">
        <f t="shared" si="9"/>
        <v>0</v>
      </c>
      <c r="DB37" s="64">
        <f t="shared" si="9"/>
        <v>0</v>
      </c>
      <c r="DC37" s="64">
        <f t="shared" si="9"/>
        <v>0</v>
      </c>
      <c r="DD37" s="64">
        <f t="shared" si="9"/>
        <v>0</v>
      </c>
      <c r="DE37" s="64">
        <f t="shared" si="9"/>
        <v>0</v>
      </c>
      <c r="DF37" s="64">
        <f t="shared" si="9"/>
        <v>0</v>
      </c>
      <c r="DG37" s="64">
        <f t="shared" si="9"/>
        <v>0</v>
      </c>
      <c r="DH37" s="64">
        <f t="shared" si="9"/>
        <v>0</v>
      </c>
      <c r="DI37" s="64">
        <f t="shared" si="9"/>
        <v>0</v>
      </c>
      <c r="DJ37" s="64">
        <f t="shared" si="9"/>
        <v>0</v>
      </c>
      <c r="DK37" s="64">
        <f t="shared" si="9"/>
        <v>0</v>
      </c>
      <c r="DL37" s="64">
        <f t="shared" si="9"/>
        <v>0</v>
      </c>
      <c r="DM37" s="64">
        <f t="shared" si="9"/>
        <v>0</v>
      </c>
      <c r="DN37" s="64">
        <f t="shared" si="9"/>
        <v>0</v>
      </c>
      <c r="DO37" s="64">
        <f t="shared" si="9"/>
        <v>0</v>
      </c>
      <c r="DP37" s="64">
        <f t="shared" si="9"/>
        <v>0</v>
      </c>
      <c r="DQ37" s="64">
        <f t="shared" si="9"/>
        <v>0</v>
      </c>
      <c r="DR37" s="64">
        <f t="shared" si="9"/>
        <v>0</v>
      </c>
      <c r="DS37" s="64">
        <f t="shared" si="9"/>
        <v>0</v>
      </c>
      <c r="DT37" s="64">
        <f t="shared" si="9"/>
        <v>0</v>
      </c>
      <c r="DU37" s="64">
        <f t="shared" si="9"/>
        <v>0</v>
      </c>
      <c r="DV37" s="64">
        <f t="shared" si="9"/>
        <v>0</v>
      </c>
      <c r="DW37" s="64">
        <f t="shared" si="9"/>
        <v>0</v>
      </c>
      <c r="DX37" s="64">
        <f t="shared" si="9"/>
        <v>0</v>
      </c>
      <c r="DY37" s="64">
        <f t="shared" si="9"/>
        <v>0</v>
      </c>
      <c r="DZ37" s="64">
        <f t="shared" si="9"/>
        <v>0</v>
      </c>
      <c r="EA37" s="64">
        <f t="shared" si="9"/>
        <v>0</v>
      </c>
      <c r="EB37" s="64">
        <f t="shared" si="9"/>
        <v>0</v>
      </c>
      <c r="EC37" s="64">
        <f t="shared" si="9"/>
        <v>0</v>
      </c>
      <c r="ED37" s="64">
        <f t="shared" si="9"/>
        <v>0</v>
      </c>
      <c r="EE37" s="64">
        <f t="shared" si="9"/>
        <v>0</v>
      </c>
    </row>
    <row r="38" spans="9:135" x14ac:dyDescent="0.25">
      <c r="I38" s="1" t="s">
        <v>8</v>
      </c>
      <c r="K38" s="1" t="s">
        <v>10</v>
      </c>
    </row>
    <row r="42" spans="9:135" x14ac:dyDescent="0.25">
      <c r="I42" s="1" t="s">
        <v>11</v>
      </c>
      <c r="K42" s="1" t="s">
        <v>14</v>
      </c>
    </row>
    <row r="43" spans="9:135" x14ac:dyDescent="0.25">
      <c r="I43" s="1" t="s">
        <v>1</v>
      </c>
      <c r="K43" s="1" t="s">
        <v>1</v>
      </c>
    </row>
    <row r="44" spans="9:135" x14ac:dyDescent="0.25">
      <c r="I44" s="1" t="s">
        <v>2</v>
      </c>
      <c r="K44" s="1" t="s">
        <v>2</v>
      </c>
    </row>
    <row r="45" spans="9:135" x14ac:dyDescent="0.25">
      <c r="I45" s="1" t="s">
        <v>3</v>
      </c>
      <c r="K45" s="1" t="s">
        <v>3</v>
      </c>
    </row>
    <row r="46" spans="9:135" x14ac:dyDescent="0.25">
      <c r="I46" s="1" t="s">
        <v>4</v>
      </c>
      <c r="K46" s="1" t="s">
        <v>4</v>
      </c>
    </row>
    <row r="47" spans="9:135" x14ac:dyDescent="0.25">
      <c r="I47" s="1" t="s">
        <v>5</v>
      </c>
      <c r="K47" s="1" t="s">
        <v>5</v>
      </c>
    </row>
    <row r="48" spans="9:135" x14ac:dyDescent="0.25">
      <c r="I48" s="1" t="s">
        <v>5</v>
      </c>
      <c r="K48" s="1" t="s">
        <v>6</v>
      </c>
    </row>
    <row r="49" spans="9:11" x14ac:dyDescent="0.25">
      <c r="I49" s="1" t="s">
        <v>6</v>
      </c>
      <c r="K49" s="1" t="s">
        <v>7</v>
      </c>
    </row>
    <row r="50" spans="9:11" x14ac:dyDescent="0.25">
      <c r="I50" s="1" t="s">
        <v>6</v>
      </c>
      <c r="K50" s="1" t="s">
        <v>8</v>
      </c>
    </row>
    <row r="51" spans="9:11" x14ac:dyDescent="0.25">
      <c r="I51" s="1" t="s">
        <v>7</v>
      </c>
      <c r="K51" s="1" t="s">
        <v>9</v>
      </c>
    </row>
    <row r="52" spans="9:11" x14ac:dyDescent="0.25">
      <c r="I52" s="1" t="s">
        <v>8</v>
      </c>
      <c r="K52" s="1" t="s">
        <v>10</v>
      </c>
    </row>
    <row r="53" spans="9:11" x14ac:dyDescent="0.25">
      <c r="I53" s="1" t="s">
        <v>9</v>
      </c>
      <c r="K53" s="1" t="s">
        <v>11</v>
      </c>
    </row>
    <row r="54" spans="9:11" x14ac:dyDescent="0.25">
      <c r="I54" s="1" t="s">
        <v>10</v>
      </c>
      <c r="K54" s="1" t="s">
        <v>12</v>
      </c>
    </row>
    <row r="55" spans="9:11" x14ac:dyDescent="0.25">
      <c r="I55" s="1" t="s">
        <v>11</v>
      </c>
      <c r="K55" s="1" t="s">
        <v>13</v>
      </c>
    </row>
    <row r="56" spans="9:11" x14ac:dyDescent="0.25">
      <c r="I56" s="1" t="s">
        <v>11</v>
      </c>
      <c r="K56" s="1" t="s">
        <v>14</v>
      </c>
    </row>
    <row r="57" spans="9:11" x14ac:dyDescent="0.25">
      <c r="I57" s="1" t="s">
        <v>12</v>
      </c>
      <c r="K57" s="1" t="s">
        <v>15</v>
      </c>
    </row>
    <row r="58" spans="9:11" x14ac:dyDescent="0.25">
      <c r="I58" s="1" t="s">
        <v>13</v>
      </c>
      <c r="K58" s="1" t="s">
        <v>16</v>
      </c>
    </row>
    <row r="59" spans="9:11" x14ac:dyDescent="0.25">
      <c r="I59" s="1" t="s">
        <v>13</v>
      </c>
      <c r="K59" s="1" t="s">
        <v>17</v>
      </c>
    </row>
    <row r="60" spans="9:11" x14ac:dyDescent="0.25">
      <c r="I60" s="1" t="s">
        <v>14</v>
      </c>
      <c r="K60" s="1" t="s">
        <v>18</v>
      </c>
    </row>
    <row r="61" spans="9:11" x14ac:dyDescent="0.25">
      <c r="I61" s="1" t="s">
        <v>15</v>
      </c>
      <c r="K61" s="1" t="s">
        <v>19</v>
      </c>
    </row>
    <row r="62" spans="9:11" x14ac:dyDescent="0.25">
      <c r="I62" s="1" t="s">
        <v>15</v>
      </c>
      <c r="K62" s="1" t="s">
        <v>20</v>
      </c>
    </row>
    <row r="63" spans="9:11" x14ac:dyDescent="0.25">
      <c r="I63" s="1" t="s">
        <v>16</v>
      </c>
      <c r="K63" s="1" t="s">
        <v>21</v>
      </c>
    </row>
    <row r="64" spans="9:11" x14ac:dyDescent="0.25">
      <c r="I64" s="1" t="s">
        <v>17</v>
      </c>
      <c r="K64" s="1" t="s">
        <v>22</v>
      </c>
    </row>
    <row r="65" spans="9:11" x14ac:dyDescent="0.25">
      <c r="I65" s="1" t="s">
        <v>18</v>
      </c>
      <c r="K65" s="1" t="s">
        <v>23</v>
      </c>
    </row>
    <row r="66" spans="9:11" x14ac:dyDescent="0.25">
      <c r="I66" s="1" t="s">
        <v>19</v>
      </c>
      <c r="K66" s="1" t="s">
        <v>24</v>
      </c>
    </row>
    <row r="67" spans="9:11" x14ac:dyDescent="0.25">
      <c r="I67" s="1" t="s">
        <v>20</v>
      </c>
      <c r="K67" s="1" t="s">
        <v>25</v>
      </c>
    </row>
    <row r="68" spans="9:11" x14ac:dyDescent="0.25">
      <c r="I68" s="1" t="s">
        <v>21</v>
      </c>
      <c r="K68" s="1" t="s">
        <v>26</v>
      </c>
    </row>
    <row r="69" spans="9:11" x14ac:dyDescent="0.25">
      <c r="I69" s="1" t="s">
        <v>22</v>
      </c>
      <c r="K69" s="1" t="s">
        <v>27</v>
      </c>
    </row>
    <row r="70" spans="9:11" x14ac:dyDescent="0.25">
      <c r="I70" s="1" t="s">
        <v>23</v>
      </c>
      <c r="K70" s="1" t="s">
        <v>28</v>
      </c>
    </row>
    <row r="71" spans="9:11" x14ac:dyDescent="0.25">
      <c r="I71" s="1" t="s">
        <v>24</v>
      </c>
      <c r="K71" s="1" t="s">
        <v>29</v>
      </c>
    </row>
    <row r="72" spans="9:11" x14ac:dyDescent="0.25">
      <c r="I72" s="1" t="s">
        <v>25</v>
      </c>
      <c r="K72" s="1" t="s">
        <v>30</v>
      </c>
    </row>
    <row r="73" spans="9:11" x14ac:dyDescent="0.25">
      <c r="I73" s="1" t="s">
        <v>26</v>
      </c>
      <c r="K73" s="1" t="s">
        <v>31</v>
      </c>
    </row>
    <row r="74" spans="9:11" x14ac:dyDescent="0.25">
      <c r="I74" s="1" t="s">
        <v>27</v>
      </c>
      <c r="K74" s="1" t="s">
        <v>32</v>
      </c>
    </row>
    <row r="75" spans="9:11" x14ac:dyDescent="0.25">
      <c r="I75" s="1" t="s">
        <v>28</v>
      </c>
      <c r="K75" s="1" t="s">
        <v>33</v>
      </c>
    </row>
    <row r="76" spans="9:11" x14ac:dyDescent="0.25">
      <c r="I76" s="1" t="s">
        <v>29</v>
      </c>
      <c r="K76" s="1" t="s">
        <v>34</v>
      </c>
    </row>
    <row r="77" spans="9:11" x14ac:dyDescent="0.25">
      <c r="I77" s="1" t="s">
        <v>29</v>
      </c>
      <c r="K77" s="1" t="s">
        <v>35</v>
      </c>
    </row>
    <row r="78" spans="9:11" x14ac:dyDescent="0.25">
      <c r="I78" s="1" t="s">
        <v>30</v>
      </c>
      <c r="K78" s="1" t="s">
        <v>36</v>
      </c>
    </row>
    <row r="79" spans="9:11" x14ac:dyDescent="0.25">
      <c r="I79" s="1" t="s">
        <v>30</v>
      </c>
      <c r="K79" s="1" t="s">
        <v>37</v>
      </c>
    </row>
    <row r="80" spans="9:11" x14ac:dyDescent="0.25">
      <c r="I80" s="1" t="s">
        <v>30</v>
      </c>
      <c r="K80" s="1" t="s">
        <v>38</v>
      </c>
    </row>
    <row r="81" spans="9:11" x14ac:dyDescent="0.25">
      <c r="I81" s="1" t="s">
        <v>31</v>
      </c>
      <c r="K81" s="1" t="s">
        <v>39</v>
      </c>
    </row>
    <row r="82" spans="9:11" x14ac:dyDescent="0.25">
      <c r="I82" s="1" t="s">
        <v>32</v>
      </c>
      <c r="K82" s="1" t="s">
        <v>40</v>
      </c>
    </row>
    <row r="83" spans="9:11" x14ac:dyDescent="0.25">
      <c r="I83" s="1" t="s">
        <v>32</v>
      </c>
      <c r="K83" s="1" t="s">
        <v>41</v>
      </c>
    </row>
    <row r="84" spans="9:11" x14ac:dyDescent="0.25">
      <c r="I84" s="1" t="s">
        <v>32</v>
      </c>
      <c r="K84" s="1" t="s">
        <v>42</v>
      </c>
    </row>
    <row r="85" spans="9:11" x14ac:dyDescent="0.25">
      <c r="I85" s="1" t="s">
        <v>33</v>
      </c>
      <c r="K85" s="1" t="s">
        <v>43</v>
      </c>
    </row>
    <row r="86" spans="9:11" x14ac:dyDescent="0.25">
      <c r="I86" s="1" t="s">
        <v>34</v>
      </c>
      <c r="K86" s="1" t="s">
        <v>44</v>
      </c>
    </row>
    <row r="87" spans="9:11" x14ac:dyDescent="0.25">
      <c r="I87" s="1" t="s">
        <v>35</v>
      </c>
      <c r="K87" s="1" t="s">
        <v>45</v>
      </c>
    </row>
    <row r="88" spans="9:11" x14ac:dyDescent="0.25">
      <c r="I88" s="1" t="s">
        <v>36</v>
      </c>
      <c r="K88" s="1" t="s">
        <v>46</v>
      </c>
    </row>
    <row r="89" spans="9:11" x14ac:dyDescent="0.25">
      <c r="I89" s="1" t="s">
        <v>37</v>
      </c>
      <c r="K89" s="1" t="s">
        <v>47</v>
      </c>
    </row>
    <row r="90" spans="9:11" x14ac:dyDescent="0.25">
      <c r="I90" s="1" t="s">
        <v>38</v>
      </c>
      <c r="K90" s="1" t="s">
        <v>48</v>
      </c>
    </row>
    <row r="91" spans="9:11" x14ac:dyDescent="0.25">
      <c r="I91" s="1" t="s">
        <v>39</v>
      </c>
      <c r="K91" s="1" t="s">
        <v>49</v>
      </c>
    </row>
    <row r="92" spans="9:11" x14ac:dyDescent="0.25">
      <c r="I92" s="1" t="s">
        <v>40</v>
      </c>
      <c r="K92" s="1" t="s">
        <v>50</v>
      </c>
    </row>
    <row r="93" spans="9:11" x14ac:dyDescent="0.25">
      <c r="I93" s="1" t="s">
        <v>41</v>
      </c>
      <c r="K93" s="1" t="s">
        <v>51</v>
      </c>
    </row>
    <row r="94" spans="9:11" x14ac:dyDescent="0.25">
      <c r="I94" s="1" t="s">
        <v>41</v>
      </c>
      <c r="K94" s="1" t="s">
        <v>52</v>
      </c>
    </row>
    <row r="95" spans="9:11" x14ac:dyDescent="0.25">
      <c r="I95" s="1" t="s">
        <v>42</v>
      </c>
    </row>
    <row r="96" spans="9:11" x14ac:dyDescent="0.25">
      <c r="I96" s="1" t="s">
        <v>43</v>
      </c>
    </row>
    <row r="97" spans="9:9" x14ac:dyDescent="0.25">
      <c r="I97" s="1" t="s">
        <v>43</v>
      </c>
    </row>
    <row r="98" spans="9:9" x14ac:dyDescent="0.25">
      <c r="I98" s="1" t="s">
        <v>44</v>
      </c>
    </row>
    <row r="99" spans="9:9" x14ac:dyDescent="0.25">
      <c r="I99" s="1" t="s">
        <v>44</v>
      </c>
    </row>
    <row r="100" spans="9:9" x14ac:dyDescent="0.25">
      <c r="I100" s="1" t="s">
        <v>44</v>
      </c>
    </row>
    <row r="101" spans="9:9" x14ac:dyDescent="0.25">
      <c r="I101" s="1" t="s">
        <v>45</v>
      </c>
    </row>
    <row r="102" spans="9:9" x14ac:dyDescent="0.25">
      <c r="I102" s="1" t="s">
        <v>46</v>
      </c>
    </row>
    <row r="103" spans="9:9" x14ac:dyDescent="0.25">
      <c r="I103" s="1" t="s">
        <v>47</v>
      </c>
    </row>
    <row r="104" spans="9:9" x14ac:dyDescent="0.25">
      <c r="I104" s="1" t="s">
        <v>47</v>
      </c>
    </row>
    <row r="105" spans="9:9" x14ac:dyDescent="0.25">
      <c r="I105" s="1" t="s">
        <v>48</v>
      </c>
    </row>
    <row r="106" spans="9:9" x14ac:dyDescent="0.25">
      <c r="I106" s="1" t="s">
        <v>48</v>
      </c>
    </row>
    <row r="107" spans="9:9" x14ac:dyDescent="0.25">
      <c r="I107" s="1" t="s">
        <v>49</v>
      </c>
    </row>
    <row r="108" spans="9:9" x14ac:dyDescent="0.25">
      <c r="I108" s="1" t="s">
        <v>50</v>
      </c>
    </row>
    <row r="109" spans="9:9" x14ac:dyDescent="0.25">
      <c r="I109" s="1" t="s">
        <v>50</v>
      </c>
    </row>
    <row r="110" spans="9:9" x14ac:dyDescent="0.25">
      <c r="I110" s="1" t="s">
        <v>51</v>
      </c>
    </row>
    <row r="111" spans="9:9" x14ac:dyDescent="0.25">
      <c r="I111" s="1" t="s">
        <v>51</v>
      </c>
    </row>
    <row r="112" spans="9:9" x14ac:dyDescent="0.25">
      <c r="I112" s="1" t="s">
        <v>52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P37"/>
  <sheetViews>
    <sheetView showGridLines="0" topLeftCell="E19" zoomScale="85" zoomScaleNormal="85" workbookViewId="0">
      <selection activeCell="AE28" sqref="AE28:AL37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9" max="25" width="11.7109375" style="1" hidden="1" customWidth="1" outlineLevel="1"/>
    <col min="26" max="26" width="9.140625" hidden="1" customWidth="1" outlineLevel="1"/>
    <col min="27" max="27" width="11.5703125" hidden="1" customWidth="1" outlineLevel="1"/>
    <col min="28" max="28" width="9.140625" hidden="1" customWidth="1" outlineLevel="1"/>
    <col min="29" max="29" width="11.5703125" hidden="1" customWidth="1" outlineLevel="1"/>
    <col min="30" max="30" width="9.140625" collapsed="1"/>
    <col min="31" max="38" width="11.7109375" style="1" customWidth="1" outlineLevel="1"/>
    <col min="39" max="39" width="9.140625" style="1"/>
    <col min="40" max="40" width="11.5703125" style="1" bestFit="1" customWidth="1"/>
    <col min="41" max="256" width="9.140625" style="1"/>
    <col min="257" max="257" width="6.5703125" style="1" customWidth="1"/>
    <col min="258" max="258" width="13.7109375" style="1" customWidth="1"/>
    <col min="259" max="259" width="87.5703125" style="1" customWidth="1"/>
    <col min="260" max="260" width="13.7109375" style="1" customWidth="1"/>
    <col min="261" max="261" width="14.7109375" style="1" customWidth="1"/>
    <col min="262" max="262" width="13.5703125" style="1" customWidth="1"/>
    <col min="263" max="263" width="14.28515625" style="1" bestFit="1" customWidth="1"/>
    <col min="264" max="264" width="9.140625" style="1"/>
    <col min="265" max="285" width="0" style="1" hidden="1" customWidth="1"/>
    <col min="286" max="286" width="9.140625" style="1"/>
    <col min="287" max="294" width="0" style="1" hidden="1" customWidth="1"/>
    <col min="295" max="295" width="9.140625" style="1"/>
    <col min="296" max="296" width="11.5703125" style="1" bestFit="1" customWidth="1"/>
    <col min="297" max="512" width="9.140625" style="1"/>
    <col min="513" max="513" width="6.5703125" style="1" customWidth="1"/>
    <col min="514" max="514" width="13.7109375" style="1" customWidth="1"/>
    <col min="515" max="515" width="87.5703125" style="1" customWidth="1"/>
    <col min="516" max="516" width="13.7109375" style="1" customWidth="1"/>
    <col min="517" max="517" width="14.7109375" style="1" customWidth="1"/>
    <col min="518" max="518" width="13.5703125" style="1" customWidth="1"/>
    <col min="519" max="519" width="14.28515625" style="1" bestFit="1" customWidth="1"/>
    <col min="520" max="520" width="9.140625" style="1"/>
    <col min="521" max="541" width="0" style="1" hidden="1" customWidth="1"/>
    <col min="542" max="542" width="9.140625" style="1"/>
    <col min="543" max="550" width="0" style="1" hidden="1" customWidth="1"/>
    <col min="551" max="551" width="9.140625" style="1"/>
    <col min="552" max="552" width="11.5703125" style="1" bestFit="1" customWidth="1"/>
    <col min="553" max="768" width="9.140625" style="1"/>
    <col min="769" max="769" width="6.5703125" style="1" customWidth="1"/>
    <col min="770" max="770" width="13.7109375" style="1" customWidth="1"/>
    <col min="771" max="771" width="87.5703125" style="1" customWidth="1"/>
    <col min="772" max="772" width="13.7109375" style="1" customWidth="1"/>
    <col min="773" max="773" width="14.7109375" style="1" customWidth="1"/>
    <col min="774" max="774" width="13.5703125" style="1" customWidth="1"/>
    <col min="775" max="775" width="14.28515625" style="1" bestFit="1" customWidth="1"/>
    <col min="776" max="776" width="9.140625" style="1"/>
    <col min="777" max="797" width="0" style="1" hidden="1" customWidth="1"/>
    <col min="798" max="798" width="9.140625" style="1"/>
    <col min="799" max="806" width="0" style="1" hidden="1" customWidth="1"/>
    <col min="807" max="807" width="9.140625" style="1"/>
    <col min="808" max="808" width="11.5703125" style="1" bestFit="1" customWidth="1"/>
    <col min="809" max="1024" width="9.140625" style="1"/>
    <col min="1025" max="1025" width="6.5703125" style="1" customWidth="1"/>
    <col min="1026" max="1026" width="13.7109375" style="1" customWidth="1"/>
    <col min="1027" max="1027" width="87.5703125" style="1" customWidth="1"/>
    <col min="1028" max="1028" width="13.7109375" style="1" customWidth="1"/>
    <col min="1029" max="1029" width="14.7109375" style="1" customWidth="1"/>
    <col min="1030" max="1030" width="13.5703125" style="1" customWidth="1"/>
    <col min="1031" max="1031" width="14.28515625" style="1" bestFit="1" customWidth="1"/>
    <col min="1032" max="1032" width="9.140625" style="1"/>
    <col min="1033" max="1053" width="0" style="1" hidden="1" customWidth="1"/>
    <col min="1054" max="1054" width="9.140625" style="1"/>
    <col min="1055" max="1062" width="0" style="1" hidden="1" customWidth="1"/>
    <col min="1063" max="1063" width="9.140625" style="1"/>
    <col min="1064" max="1064" width="11.5703125" style="1" bestFit="1" customWidth="1"/>
    <col min="1065" max="1280" width="9.140625" style="1"/>
    <col min="1281" max="1281" width="6.5703125" style="1" customWidth="1"/>
    <col min="1282" max="1282" width="13.7109375" style="1" customWidth="1"/>
    <col min="1283" max="1283" width="87.5703125" style="1" customWidth="1"/>
    <col min="1284" max="1284" width="13.7109375" style="1" customWidth="1"/>
    <col min="1285" max="1285" width="14.7109375" style="1" customWidth="1"/>
    <col min="1286" max="1286" width="13.5703125" style="1" customWidth="1"/>
    <col min="1287" max="1287" width="14.28515625" style="1" bestFit="1" customWidth="1"/>
    <col min="1288" max="1288" width="9.140625" style="1"/>
    <col min="1289" max="1309" width="0" style="1" hidden="1" customWidth="1"/>
    <col min="1310" max="1310" width="9.140625" style="1"/>
    <col min="1311" max="1318" width="0" style="1" hidden="1" customWidth="1"/>
    <col min="1319" max="1319" width="9.140625" style="1"/>
    <col min="1320" max="1320" width="11.5703125" style="1" bestFit="1" customWidth="1"/>
    <col min="1321" max="1536" width="9.140625" style="1"/>
    <col min="1537" max="1537" width="6.5703125" style="1" customWidth="1"/>
    <col min="1538" max="1538" width="13.7109375" style="1" customWidth="1"/>
    <col min="1539" max="1539" width="87.5703125" style="1" customWidth="1"/>
    <col min="1540" max="1540" width="13.7109375" style="1" customWidth="1"/>
    <col min="1541" max="1541" width="14.7109375" style="1" customWidth="1"/>
    <col min="1542" max="1542" width="13.5703125" style="1" customWidth="1"/>
    <col min="1543" max="1543" width="14.28515625" style="1" bestFit="1" customWidth="1"/>
    <col min="1544" max="1544" width="9.140625" style="1"/>
    <col min="1545" max="1565" width="0" style="1" hidden="1" customWidth="1"/>
    <col min="1566" max="1566" width="9.140625" style="1"/>
    <col min="1567" max="1574" width="0" style="1" hidden="1" customWidth="1"/>
    <col min="1575" max="1575" width="9.140625" style="1"/>
    <col min="1576" max="1576" width="11.5703125" style="1" bestFit="1" customWidth="1"/>
    <col min="1577" max="1792" width="9.140625" style="1"/>
    <col min="1793" max="1793" width="6.5703125" style="1" customWidth="1"/>
    <col min="1794" max="1794" width="13.7109375" style="1" customWidth="1"/>
    <col min="1795" max="1795" width="87.5703125" style="1" customWidth="1"/>
    <col min="1796" max="1796" width="13.7109375" style="1" customWidth="1"/>
    <col min="1797" max="1797" width="14.7109375" style="1" customWidth="1"/>
    <col min="1798" max="1798" width="13.5703125" style="1" customWidth="1"/>
    <col min="1799" max="1799" width="14.28515625" style="1" bestFit="1" customWidth="1"/>
    <col min="1800" max="1800" width="9.140625" style="1"/>
    <col min="1801" max="1821" width="0" style="1" hidden="1" customWidth="1"/>
    <col min="1822" max="1822" width="9.140625" style="1"/>
    <col min="1823" max="1830" width="0" style="1" hidden="1" customWidth="1"/>
    <col min="1831" max="1831" width="9.140625" style="1"/>
    <col min="1832" max="1832" width="11.5703125" style="1" bestFit="1" customWidth="1"/>
    <col min="1833" max="2048" width="9.140625" style="1"/>
    <col min="2049" max="2049" width="6.5703125" style="1" customWidth="1"/>
    <col min="2050" max="2050" width="13.7109375" style="1" customWidth="1"/>
    <col min="2051" max="2051" width="87.5703125" style="1" customWidth="1"/>
    <col min="2052" max="2052" width="13.7109375" style="1" customWidth="1"/>
    <col min="2053" max="2053" width="14.7109375" style="1" customWidth="1"/>
    <col min="2054" max="2054" width="13.5703125" style="1" customWidth="1"/>
    <col min="2055" max="2055" width="14.28515625" style="1" bestFit="1" customWidth="1"/>
    <col min="2056" max="2056" width="9.140625" style="1"/>
    <col min="2057" max="2077" width="0" style="1" hidden="1" customWidth="1"/>
    <col min="2078" max="2078" width="9.140625" style="1"/>
    <col min="2079" max="2086" width="0" style="1" hidden="1" customWidth="1"/>
    <col min="2087" max="2087" width="9.140625" style="1"/>
    <col min="2088" max="2088" width="11.5703125" style="1" bestFit="1" customWidth="1"/>
    <col min="2089" max="2304" width="9.140625" style="1"/>
    <col min="2305" max="2305" width="6.5703125" style="1" customWidth="1"/>
    <col min="2306" max="2306" width="13.7109375" style="1" customWidth="1"/>
    <col min="2307" max="2307" width="87.5703125" style="1" customWidth="1"/>
    <col min="2308" max="2308" width="13.7109375" style="1" customWidth="1"/>
    <col min="2309" max="2309" width="14.7109375" style="1" customWidth="1"/>
    <col min="2310" max="2310" width="13.5703125" style="1" customWidth="1"/>
    <col min="2311" max="2311" width="14.28515625" style="1" bestFit="1" customWidth="1"/>
    <col min="2312" max="2312" width="9.140625" style="1"/>
    <col min="2313" max="2333" width="0" style="1" hidden="1" customWidth="1"/>
    <col min="2334" max="2334" width="9.140625" style="1"/>
    <col min="2335" max="2342" width="0" style="1" hidden="1" customWidth="1"/>
    <col min="2343" max="2343" width="9.140625" style="1"/>
    <col min="2344" max="2344" width="11.5703125" style="1" bestFit="1" customWidth="1"/>
    <col min="2345" max="2560" width="9.140625" style="1"/>
    <col min="2561" max="2561" width="6.5703125" style="1" customWidth="1"/>
    <col min="2562" max="2562" width="13.7109375" style="1" customWidth="1"/>
    <col min="2563" max="2563" width="87.5703125" style="1" customWidth="1"/>
    <col min="2564" max="2564" width="13.7109375" style="1" customWidth="1"/>
    <col min="2565" max="2565" width="14.7109375" style="1" customWidth="1"/>
    <col min="2566" max="2566" width="13.5703125" style="1" customWidth="1"/>
    <col min="2567" max="2567" width="14.28515625" style="1" bestFit="1" customWidth="1"/>
    <col min="2568" max="2568" width="9.140625" style="1"/>
    <col min="2569" max="2589" width="0" style="1" hidden="1" customWidth="1"/>
    <col min="2590" max="2590" width="9.140625" style="1"/>
    <col min="2591" max="2598" width="0" style="1" hidden="1" customWidth="1"/>
    <col min="2599" max="2599" width="9.140625" style="1"/>
    <col min="2600" max="2600" width="11.5703125" style="1" bestFit="1" customWidth="1"/>
    <col min="2601" max="2816" width="9.140625" style="1"/>
    <col min="2817" max="2817" width="6.5703125" style="1" customWidth="1"/>
    <col min="2818" max="2818" width="13.7109375" style="1" customWidth="1"/>
    <col min="2819" max="2819" width="87.5703125" style="1" customWidth="1"/>
    <col min="2820" max="2820" width="13.7109375" style="1" customWidth="1"/>
    <col min="2821" max="2821" width="14.7109375" style="1" customWidth="1"/>
    <col min="2822" max="2822" width="13.5703125" style="1" customWidth="1"/>
    <col min="2823" max="2823" width="14.28515625" style="1" bestFit="1" customWidth="1"/>
    <col min="2824" max="2824" width="9.140625" style="1"/>
    <col min="2825" max="2845" width="0" style="1" hidden="1" customWidth="1"/>
    <col min="2846" max="2846" width="9.140625" style="1"/>
    <col min="2847" max="2854" width="0" style="1" hidden="1" customWidth="1"/>
    <col min="2855" max="2855" width="9.140625" style="1"/>
    <col min="2856" max="2856" width="11.5703125" style="1" bestFit="1" customWidth="1"/>
    <col min="2857" max="3072" width="9.140625" style="1"/>
    <col min="3073" max="3073" width="6.5703125" style="1" customWidth="1"/>
    <col min="3074" max="3074" width="13.7109375" style="1" customWidth="1"/>
    <col min="3075" max="3075" width="87.5703125" style="1" customWidth="1"/>
    <col min="3076" max="3076" width="13.7109375" style="1" customWidth="1"/>
    <col min="3077" max="3077" width="14.7109375" style="1" customWidth="1"/>
    <col min="3078" max="3078" width="13.5703125" style="1" customWidth="1"/>
    <col min="3079" max="3079" width="14.28515625" style="1" bestFit="1" customWidth="1"/>
    <col min="3080" max="3080" width="9.140625" style="1"/>
    <col min="3081" max="3101" width="0" style="1" hidden="1" customWidth="1"/>
    <col min="3102" max="3102" width="9.140625" style="1"/>
    <col min="3103" max="3110" width="0" style="1" hidden="1" customWidth="1"/>
    <col min="3111" max="3111" width="9.140625" style="1"/>
    <col min="3112" max="3112" width="11.5703125" style="1" bestFit="1" customWidth="1"/>
    <col min="3113" max="3328" width="9.140625" style="1"/>
    <col min="3329" max="3329" width="6.5703125" style="1" customWidth="1"/>
    <col min="3330" max="3330" width="13.7109375" style="1" customWidth="1"/>
    <col min="3331" max="3331" width="87.5703125" style="1" customWidth="1"/>
    <col min="3332" max="3332" width="13.7109375" style="1" customWidth="1"/>
    <col min="3333" max="3333" width="14.7109375" style="1" customWidth="1"/>
    <col min="3334" max="3334" width="13.5703125" style="1" customWidth="1"/>
    <col min="3335" max="3335" width="14.28515625" style="1" bestFit="1" customWidth="1"/>
    <col min="3336" max="3336" width="9.140625" style="1"/>
    <col min="3337" max="3357" width="0" style="1" hidden="1" customWidth="1"/>
    <col min="3358" max="3358" width="9.140625" style="1"/>
    <col min="3359" max="3366" width="0" style="1" hidden="1" customWidth="1"/>
    <col min="3367" max="3367" width="9.140625" style="1"/>
    <col min="3368" max="3368" width="11.5703125" style="1" bestFit="1" customWidth="1"/>
    <col min="3369" max="3584" width="9.140625" style="1"/>
    <col min="3585" max="3585" width="6.5703125" style="1" customWidth="1"/>
    <col min="3586" max="3586" width="13.7109375" style="1" customWidth="1"/>
    <col min="3587" max="3587" width="87.5703125" style="1" customWidth="1"/>
    <col min="3588" max="3588" width="13.7109375" style="1" customWidth="1"/>
    <col min="3589" max="3589" width="14.7109375" style="1" customWidth="1"/>
    <col min="3590" max="3590" width="13.5703125" style="1" customWidth="1"/>
    <col min="3591" max="3591" width="14.28515625" style="1" bestFit="1" customWidth="1"/>
    <col min="3592" max="3592" width="9.140625" style="1"/>
    <col min="3593" max="3613" width="0" style="1" hidden="1" customWidth="1"/>
    <col min="3614" max="3614" width="9.140625" style="1"/>
    <col min="3615" max="3622" width="0" style="1" hidden="1" customWidth="1"/>
    <col min="3623" max="3623" width="9.140625" style="1"/>
    <col min="3624" max="3624" width="11.5703125" style="1" bestFit="1" customWidth="1"/>
    <col min="3625" max="3840" width="9.140625" style="1"/>
    <col min="3841" max="3841" width="6.5703125" style="1" customWidth="1"/>
    <col min="3842" max="3842" width="13.7109375" style="1" customWidth="1"/>
    <col min="3843" max="3843" width="87.5703125" style="1" customWidth="1"/>
    <col min="3844" max="3844" width="13.7109375" style="1" customWidth="1"/>
    <col min="3845" max="3845" width="14.7109375" style="1" customWidth="1"/>
    <col min="3846" max="3846" width="13.5703125" style="1" customWidth="1"/>
    <col min="3847" max="3847" width="14.28515625" style="1" bestFit="1" customWidth="1"/>
    <col min="3848" max="3848" width="9.140625" style="1"/>
    <col min="3849" max="3869" width="0" style="1" hidden="1" customWidth="1"/>
    <col min="3870" max="3870" width="9.140625" style="1"/>
    <col min="3871" max="3878" width="0" style="1" hidden="1" customWidth="1"/>
    <col min="3879" max="3879" width="9.140625" style="1"/>
    <col min="3880" max="3880" width="11.5703125" style="1" bestFit="1" customWidth="1"/>
    <col min="3881" max="4096" width="9.140625" style="1"/>
    <col min="4097" max="4097" width="6.5703125" style="1" customWidth="1"/>
    <col min="4098" max="4098" width="13.7109375" style="1" customWidth="1"/>
    <col min="4099" max="4099" width="87.5703125" style="1" customWidth="1"/>
    <col min="4100" max="4100" width="13.7109375" style="1" customWidth="1"/>
    <col min="4101" max="4101" width="14.7109375" style="1" customWidth="1"/>
    <col min="4102" max="4102" width="13.5703125" style="1" customWidth="1"/>
    <col min="4103" max="4103" width="14.28515625" style="1" bestFit="1" customWidth="1"/>
    <col min="4104" max="4104" width="9.140625" style="1"/>
    <col min="4105" max="4125" width="0" style="1" hidden="1" customWidth="1"/>
    <col min="4126" max="4126" width="9.140625" style="1"/>
    <col min="4127" max="4134" width="0" style="1" hidden="1" customWidth="1"/>
    <col min="4135" max="4135" width="9.140625" style="1"/>
    <col min="4136" max="4136" width="11.5703125" style="1" bestFit="1" customWidth="1"/>
    <col min="4137" max="4352" width="9.140625" style="1"/>
    <col min="4353" max="4353" width="6.5703125" style="1" customWidth="1"/>
    <col min="4354" max="4354" width="13.7109375" style="1" customWidth="1"/>
    <col min="4355" max="4355" width="87.5703125" style="1" customWidth="1"/>
    <col min="4356" max="4356" width="13.7109375" style="1" customWidth="1"/>
    <col min="4357" max="4357" width="14.7109375" style="1" customWidth="1"/>
    <col min="4358" max="4358" width="13.5703125" style="1" customWidth="1"/>
    <col min="4359" max="4359" width="14.28515625" style="1" bestFit="1" customWidth="1"/>
    <col min="4360" max="4360" width="9.140625" style="1"/>
    <col min="4361" max="4381" width="0" style="1" hidden="1" customWidth="1"/>
    <col min="4382" max="4382" width="9.140625" style="1"/>
    <col min="4383" max="4390" width="0" style="1" hidden="1" customWidth="1"/>
    <col min="4391" max="4391" width="9.140625" style="1"/>
    <col min="4392" max="4392" width="11.5703125" style="1" bestFit="1" customWidth="1"/>
    <col min="4393" max="4608" width="9.140625" style="1"/>
    <col min="4609" max="4609" width="6.5703125" style="1" customWidth="1"/>
    <col min="4610" max="4610" width="13.7109375" style="1" customWidth="1"/>
    <col min="4611" max="4611" width="87.5703125" style="1" customWidth="1"/>
    <col min="4612" max="4612" width="13.7109375" style="1" customWidth="1"/>
    <col min="4613" max="4613" width="14.7109375" style="1" customWidth="1"/>
    <col min="4614" max="4614" width="13.5703125" style="1" customWidth="1"/>
    <col min="4615" max="4615" width="14.28515625" style="1" bestFit="1" customWidth="1"/>
    <col min="4616" max="4616" width="9.140625" style="1"/>
    <col min="4617" max="4637" width="0" style="1" hidden="1" customWidth="1"/>
    <col min="4638" max="4638" width="9.140625" style="1"/>
    <col min="4639" max="4646" width="0" style="1" hidden="1" customWidth="1"/>
    <col min="4647" max="4647" width="9.140625" style="1"/>
    <col min="4648" max="4648" width="11.5703125" style="1" bestFit="1" customWidth="1"/>
    <col min="4649" max="4864" width="9.140625" style="1"/>
    <col min="4865" max="4865" width="6.5703125" style="1" customWidth="1"/>
    <col min="4866" max="4866" width="13.7109375" style="1" customWidth="1"/>
    <col min="4867" max="4867" width="87.5703125" style="1" customWidth="1"/>
    <col min="4868" max="4868" width="13.7109375" style="1" customWidth="1"/>
    <col min="4869" max="4869" width="14.7109375" style="1" customWidth="1"/>
    <col min="4870" max="4870" width="13.5703125" style="1" customWidth="1"/>
    <col min="4871" max="4871" width="14.28515625" style="1" bestFit="1" customWidth="1"/>
    <col min="4872" max="4872" width="9.140625" style="1"/>
    <col min="4873" max="4893" width="0" style="1" hidden="1" customWidth="1"/>
    <col min="4894" max="4894" width="9.140625" style="1"/>
    <col min="4895" max="4902" width="0" style="1" hidden="1" customWidth="1"/>
    <col min="4903" max="4903" width="9.140625" style="1"/>
    <col min="4904" max="4904" width="11.5703125" style="1" bestFit="1" customWidth="1"/>
    <col min="4905" max="5120" width="9.140625" style="1"/>
    <col min="5121" max="5121" width="6.5703125" style="1" customWidth="1"/>
    <col min="5122" max="5122" width="13.7109375" style="1" customWidth="1"/>
    <col min="5123" max="5123" width="87.5703125" style="1" customWidth="1"/>
    <col min="5124" max="5124" width="13.7109375" style="1" customWidth="1"/>
    <col min="5125" max="5125" width="14.7109375" style="1" customWidth="1"/>
    <col min="5126" max="5126" width="13.5703125" style="1" customWidth="1"/>
    <col min="5127" max="5127" width="14.28515625" style="1" bestFit="1" customWidth="1"/>
    <col min="5128" max="5128" width="9.140625" style="1"/>
    <col min="5129" max="5149" width="0" style="1" hidden="1" customWidth="1"/>
    <col min="5150" max="5150" width="9.140625" style="1"/>
    <col min="5151" max="5158" width="0" style="1" hidden="1" customWidth="1"/>
    <col min="5159" max="5159" width="9.140625" style="1"/>
    <col min="5160" max="5160" width="11.5703125" style="1" bestFit="1" customWidth="1"/>
    <col min="5161" max="5376" width="9.140625" style="1"/>
    <col min="5377" max="5377" width="6.5703125" style="1" customWidth="1"/>
    <col min="5378" max="5378" width="13.7109375" style="1" customWidth="1"/>
    <col min="5379" max="5379" width="87.5703125" style="1" customWidth="1"/>
    <col min="5380" max="5380" width="13.7109375" style="1" customWidth="1"/>
    <col min="5381" max="5381" width="14.7109375" style="1" customWidth="1"/>
    <col min="5382" max="5382" width="13.5703125" style="1" customWidth="1"/>
    <col min="5383" max="5383" width="14.28515625" style="1" bestFit="1" customWidth="1"/>
    <col min="5384" max="5384" width="9.140625" style="1"/>
    <col min="5385" max="5405" width="0" style="1" hidden="1" customWidth="1"/>
    <col min="5406" max="5406" width="9.140625" style="1"/>
    <col min="5407" max="5414" width="0" style="1" hidden="1" customWidth="1"/>
    <col min="5415" max="5415" width="9.140625" style="1"/>
    <col min="5416" max="5416" width="11.5703125" style="1" bestFit="1" customWidth="1"/>
    <col min="5417" max="5632" width="9.140625" style="1"/>
    <col min="5633" max="5633" width="6.5703125" style="1" customWidth="1"/>
    <col min="5634" max="5634" width="13.7109375" style="1" customWidth="1"/>
    <col min="5635" max="5635" width="87.5703125" style="1" customWidth="1"/>
    <col min="5636" max="5636" width="13.7109375" style="1" customWidth="1"/>
    <col min="5637" max="5637" width="14.7109375" style="1" customWidth="1"/>
    <col min="5638" max="5638" width="13.5703125" style="1" customWidth="1"/>
    <col min="5639" max="5639" width="14.28515625" style="1" bestFit="1" customWidth="1"/>
    <col min="5640" max="5640" width="9.140625" style="1"/>
    <col min="5641" max="5661" width="0" style="1" hidden="1" customWidth="1"/>
    <col min="5662" max="5662" width="9.140625" style="1"/>
    <col min="5663" max="5670" width="0" style="1" hidden="1" customWidth="1"/>
    <col min="5671" max="5671" width="9.140625" style="1"/>
    <col min="5672" max="5672" width="11.5703125" style="1" bestFit="1" customWidth="1"/>
    <col min="5673" max="5888" width="9.140625" style="1"/>
    <col min="5889" max="5889" width="6.5703125" style="1" customWidth="1"/>
    <col min="5890" max="5890" width="13.7109375" style="1" customWidth="1"/>
    <col min="5891" max="5891" width="87.5703125" style="1" customWidth="1"/>
    <col min="5892" max="5892" width="13.7109375" style="1" customWidth="1"/>
    <col min="5893" max="5893" width="14.7109375" style="1" customWidth="1"/>
    <col min="5894" max="5894" width="13.5703125" style="1" customWidth="1"/>
    <col min="5895" max="5895" width="14.28515625" style="1" bestFit="1" customWidth="1"/>
    <col min="5896" max="5896" width="9.140625" style="1"/>
    <col min="5897" max="5917" width="0" style="1" hidden="1" customWidth="1"/>
    <col min="5918" max="5918" width="9.140625" style="1"/>
    <col min="5919" max="5926" width="0" style="1" hidden="1" customWidth="1"/>
    <col min="5927" max="5927" width="9.140625" style="1"/>
    <col min="5928" max="5928" width="11.5703125" style="1" bestFit="1" customWidth="1"/>
    <col min="5929" max="6144" width="9.140625" style="1"/>
    <col min="6145" max="6145" width="6.5703125" style="1" customWidth="1"/>
    <col min="6146" max="6146" width="13.7109375" style="1" customWidth="1"/>
    <col min="6147" max="6147" width="87.5703125" style="1" customWidth="1"/>
    <col min="6148" max="6148" width="13.7109375" style="1" customWidth="1"/>
    <col min="6149" max="6149" width="14.7109375" style="1" customWidth="1"/>
    <col min="6150" max="6150" width="13.5703125" style="1" customWidth="1"/>
    <col min="6151" max="6151" width="14.28515625" style="1" bestFit="1" customWidth="1"/>
    <col min="6152" max="6152" width="9.140625" style="1"/>
    <col min="6153" max="6173" width="0" style="1" hidden="1" customWidth="1"/>
    <col min="6174" max="6174" width="9.140625" style="1"/>
    <col min="6175" max="6182" width="0" style="1" hidden="1" customWidth="1"/>
    <col min="6183" max="6183" width="9.140625" style="1"/>
    <col min="6184" max="6184" width="11.5703125" style="1" bestFit="1" customWidth="1"/>
    <col min="6185" max="6400" width="9.140625" style="1"/>
    <col min="6401" max="6401" width="6.5703125" style="1" customWidth="1"/>
    <col min="6402" max="6402" width="13.7109375" style="1" customWidth="1"/>
    <col min="6403" max="6403" width="87.5703125" style="1" customWidth="1"/>
    <col min="6404" max="6404" width="13.7109375" style="1" customWidth="1"/>
    <col min="6405" max="6405" width="14.7109375" style="1" customWidth="1"/>
    <col min="6406" max="6406" width="13.5703125" style="1" customWidth="1"/>
    <col min="6407" max="6407" width="14.28515625" style="1" bestFit="1" customWidth="1"/>
    <col min="6408" max="6408" width="9.140625" style="1"/>
    <col min="6409" max="6429" width="0" style="1" hidden="1" customWidth="1"/>
    <col min="6430" max="6430" width="9.140625" style="1"/>
    <col min="6431" max="6438" width="0" style="1" hidden="1" customWidth="1"/>
    <col min="6439" max="6439" width="9.140625" style="1"/>
    <col min="6440" max="6440" width="11.5703125" style="1" bestFit="1" customWidth="1"/>
    <col min="6441" max="6656" width="9.140625" style="1"/>
    <col min="6657" max="6657" width="6.5703125" style="1" customWidth="1"/>
    <col min="6658" max="6658" width="13.7109375" style="1" customWidth="1"/>
    <col min="6659" max="6659" width="87.5703125" style="1" customWidth="1"/>
    <col min="6660" max="6660" width="13.7109375" style="1" customWidth="1"/>
    <col min="6661" max="6661" width="14.7109375" style="1" customWidth="1"/>
    <col min="6662" max="6662" width="13.5703125" style="1" customWidth="1"/>
    <col min="6663" max="6663" width="14.28515625" style="1" bestFit="1" customWidth="1"/>
    <col min="6664" max="6664" width="9.140625" style="1"/>
    <col min="6665" max="6685" width="0" style="1" hidden="1" customWidth="1"/>
    <col min="6686" max="6686" width="9.140625" style="1"/>
    <col min="6687" max="6694" width="0" style="1" hidden="1" customWidth="1"/>
    <col min="6695" max="6695" width="9.140625" style="1"/>
    <col min="6696" max="6696" width="11.5703125" style="1" bestFit="1" customWidth="1"/>
    <col min="6697" max="6912" width="9.140625" style="1"/>
    <col min="6913" max="6913" width="6.5703125" style="1" customWidth="1"/>
    <col min="6914" max="6914" width="13.7109375" style="1" customWidth="1"/>
    <col min="6915" max="6915" width="87.5703125" style="1" customWidth="1"/>
    <col min="6916" max="6916" width="13.7109375" style="1" customWidth="1"/>
    <col min="6917" max="6917" width="14.7109375" style="1" customWidth="1"/>
    <col min="6918" max="6918" width="13.5703125" style="1" customWidth="1"/>
    <col min="6919" max="6919" width="14.28515625" style="1" bestFit="1" customWidth="1"/>
    <col min="6920" max="6920" width="9.140625" style="1"/>
    <col min="6921" max="6941" width="0" style="1" hidden="1" customWidth="1"/>
    <col min="6942" max="6942" width="9.140625" style="1"/>
    <col min="6943" max="6950" width="0" style="1" hidden="1" customWidth="1"/>
    <col min="6951" max="6951" width="9.140625" style="1"/>
    <col min="6952" max="6952" width="11.5703125" style="1" bestFit="1" customWidth="1"/>
    <col min="6953" max="7168" width="9.140625" style="1"/>
    <col min="7169" max="7169" width="6.5703125" style="1" customWidth="1"/>
    <col min="7170" max="7170" width="13.7109375" style="1" customWidth="1"/>
    <col min="7171" max="7171" width="87.5703125" style="1" customWidth="1"/>
    <col min="7172" max="7172" width="13.7109375" style="1" customWidth="1"/>
    <col min="7173" max="7173" width="14.7109375" style="1" customWidth="1"/>
    <col min="7174" max="7174" width="13.5703125" style="1" customWidth="1"/>
    <col min="7175" max="7175" width="14.28515625" style="1" bestFit="1" customWidth="1"/>
    <col min="7176" max="7176" width="9.140625" style="1"/>
    <col min="7177" max="7197" width="0" style="1" hidden="1" customWidth="1"/>
    <col min="7198" max="7198" width="9.140625" style="1"/>
    <col min="7199" max="7206" width="0" style="1" hidden="1" customWidth="1"/>
    <col min="7207" max="7207" width="9.140625" style="1"/>
    <col min="7208" max="7208" width="11.5703125" style="1" bestFit="1" customWidth="1"/>
    <col min="7209" max="7424" width="9.140625" style="1"/>
    <col min="7425" max="7425" width="6.5703125" style="1" customWidth="1"/>
    <col min="7426" max="7426" width="13.7109375" style="1" customWidth="1"/>
    <col min="7427" max="7427" width="87.5703125" style="1" customWidth="1"/>
    <col min="7428" max="7428" width="13.7109375" style="1" customWidth="1"/>
    <col min="7429" max="7429" width="14.7109375" style="1" customWidth="1"/>
    <col min="7430" max="7430" width="13.5703125" style="1" customWidth="1"/>
    <col min="7431" max="7431" width="14.28515625" style="1" bestFit="1" customWidth="1"/>
    <col min="7432" max="7432" width="9.140625" style="1"/>
    <col min="7433" max="7453" width="0" style="1" hidden="1" customWidth="1"/>
    <col min="7454" max="7454" width="9.140625" style="1"/>
    <col min="7455" max="7462" width="0" style="1" hidden="1" customWidth="1"/>
    <col min="7463" max="7463" width="9.140625" style="1"/>
    <col min="7464" max="7464" width="11.5703125" style="1" bestFit="1" customWidth="1"/>
    <col min="7465" max="7680" width="9.140625" style="1"/>
    <col min="7681" max="7681" width="6.5703125" style="1" customWidth="1"/>
    <col min="7682" max="7682" width="13.7109375" style="1" customWidth="1"/>
    <col min="7683" max="7683" width="87.5703125" style="1" customWidth="1"/>
    <col min="7684" max="7684" width="13.7109375" style="1" customWidth="1"/>
    <col min="7685" max="7685" width="14.7109375" style="1" customWidth="1"/>
    <col min="7686" max="7686" width="13.5703125" style="1" customWidth="1"/>
    <col min="7687" max="7687" width="14.28515625" style="1" bestFit="1" customWidth="1"/>
    <col min="7688" max="7688" width="9.140625" style="1"/>
    <col min="7689" max="7709" width="0" style="1" hidden="1" customWidth="1"/>
    <col min="7710" max="7710" width="9.140625" style="1"/>
    <col min="7711" max="7718" width="0" style="1" hidden="1" customWidth="1"/>
    <col min="7719" max="7719" width="9.140625" style="1"/>
    <col min="7720" max="7720" width="11.5703125" style="1" bestFit="1" customWidth="1"/>
    <col min="7721" max="7936" width="9.140625" style="1"/>
    <col min="7937" max="7937" width="6.5703125" style="1" customWidth="1"/>
    <col min="7938" max="7938" width="13.7109375" style="1" customWidth="1"/>
    <col min="7939" max="7939" width="87.5703125" style="1" customWidth="1"/>
    <col min="7940" max="7940" width="13.7109375" style="1" customWidth="1"/>
    <col min="7941" max="7941" width="14.7109375" style="1" customWidth="1"/>
    <col min="7942" max="7942" width="13.5703125" style="1" customWidth="1"/>
    <col min="7943" max="7943" width="14.28515625" style="1" bestFit="1" customWidth="1"/>
    <col min="7944" max="7944" width="9.140625" style="1"/>
    <col min="7945" max="7965" width="0" style="1" hidden="1" customWidth="1"/>
    <col min="7966" max="7966" width="9.140625" style="1"/>
    <col min="7967" max="7974" width="0" style="1" hidden="1" customWidth="1"/>
    <col min="7975" max="7975" width="9.140625" style="1"/>
    <col min="7976" max="7976" width="11.5703125" style="1" bestFit="1" customWidth="1"/>
    <col min="7977" max="8192" width="9.140625" style="1"/>
    <col min="8193" max="8193" width="6.5703125" style="1" customWidth="1"/>
    <col min="8194" max="8194" width="13.7109375" style="1" customWidth="1"/>
    <col min="8195" max="8195" width="87.5703125" style="1" customWidth="1"/>
    <col min="8196" max="8196" width="13.7109375" style="1" customWidth="1"/>
    <col min="8197" max="8197" width="14.7109375" style="1" customWidth="1"/>
    <col min="8198" max="8198" width="13.5703125" style="1" customWidth="1"/>
    <col min="8199" max="8199" width="14.28515625" style="1" bestFit="1" customWidth="1"/>
    <col min="8200" max="8200" width="9.140625" style="1"/>
    <col min="8201" max="8221" width="0" style="1" hidden="1" customWidth="1"/>
    <col min="8222" max="8222" width="9.140625" style="1"/>
    <col min="8223" max="8230" width="0" style="1" hidden="1" customWidth="1"/>
    <col min="8231" max="8231" width="9.140625" style="1"/>
    <col min="8232" max="8232" width="11.5703125" style="1" bestFit="1" customWidth="1"/>
    <col min="8233" max="8448" width="9.140625" style="1"/>
    <col min="8449" max="8449" width="6.5703125" style="1" customWidth="1"/>
    <col min="8450" max="8450" width="13.7109375" style="1" customWidth="1"/>
    <col min="8451" max="8451" width="87.5703125" style="1" customWidth="1"/>
    <col min="8452" max="8452" width="13.7109375" style="1" customWidth="1"/>
    <col min="8453" max="8453" width="14.7109375" style="1" customWidth="1"/>
    <col min="8454" max="8454" width="13.5703125" style="1" customWidth="1"/>
    <col min="8455" max="8455" width="14.28515625" style="1" bestFit="1" customWidth="1"/>
    <col min="8456" max="8456" width="9.140625" style="1"/>
    <col min="8457" max="8477" width="0" style="1" hidden="1" customWidth="1"/>
    <col min="8478" max="8478" width="9.140625" style="1"/>
    <col min="8479" max="8486" width="0" style="1" hidden="1" customWidth="1"/>
    <col min="8487" max="8487" width="9.140625" style="1"/>
    <col min="8488" max="8488" width="11.5703125" style="1" bestFit="1" customWidth="1"/>
    <col min="8489" max="8704" width="9.140625" style="1"/>
    <col min="8705" max="8705" width="6.5703125" style="1" customWidth="1"/>
    <col min="8706" max="8706" width="13.7109375" style="1" customWidth="1"/>
    <col min="8707" max="8707" width="87.5703125" style="1" customWidth="1"/>
    <col min="8708" max="8708" width="13.7109375" style="1" customWidth="1"/>
    <col min="8709" max="8709" width="14.7109375" style="1" customWidth="1"/>
    <col min="8710" max="8710" width="13.5703125" style="1" customWidth="1"/>
    <col min="8711" max="8711" width="14.28515625" style="1" bestFit="1" customWidth="1"/>
    <col min="8712" max="8712" width="9.140625" style="1"/>
    <col min="8713" max="8733" width="0" style="1" hidden="1" customWidth="1"/>
    <col min="8734" max="8734" width="9.140625" style="1"/>
    <col min="8735" max="8742" width="0" style="1" hidden="1" customWidth="1"/>
    <col min="8743" max="8743" width="9.140625" style="1"/>
    <col min="8744" max="8744" width="11.5703125" style="1" bestFit="1" customWidth="1"/>
    <col min="8745" max="8960" width="9.140625" style="1"/>
    <col min="8961" max="8961" width="6.5703125" style="1" customWidth="1"/>
    <col min="8962" max="8962" width="13.7109375" style="1" customWidth="1"/>
    <col min="8963" max="8963" width="87.5703125" style="1" customWidth="1"/>
    <col min="8964" max="8964" width="13.7109375" style="1" customWidth="1"/>
    <col min="8965" max="8965" width="14.7109375" style="1" customWidth="1"/>
    <col min="8966" max="8966" width="13.5703125" style="1" customWidth="1"/>
    <col min="8967" max="8967" width="14.28515625" style="1" bestFit="1" customWidth="1"/>
    <col min="8968" max="8968" width="9.140625" style="1"/>
    <col min="8969" max="8989" width="0" style="1" hidden="1" customWidth="1"/>
    <col min="8990" max="8990" width="9.140625" style="1"/>
    <col min="8991" max="8998" width="0" style="1" hidden="1" customWidth="1"/>
    <col min="8999" max="8999" width="9.140625" style="1"/>
    <col min="9000" max="9000" width="11.5703125" style="1" bestFit="1" customWidth="1"/>
    <col min="9001" max="9216" width="9.140625" style="1"/>
    <col min="9217" max="9217" width="6.5703125" style="1" customWidth="1"/>
    <col min="9218" max="9218" width="13.7109375" style="1" customWidth="1"/>
    <col min="9219" max="9219" width="87.5703125" style="1" customWidth="1"/>
    <col min="9220" max="9220" width="13.7109375" style="1" customWidth="1"/>
    <col min="9221" max="9221" width="14.7109375" style="1" customWidth="1"/>
    <col min="9222" max="9222" width="13.5703125" style="1" customWidth="1"/>
    <col min="9223" max="9223" width="14.28515625" style="1" bestFit="1" customWidth="1"/>
    <col min="9224" max="9224" width="9.140625" style="1"/>
    <col min="9225" max="9245" width="0" style="1" hidden="1" customWidth="1"/>
    <col min="9246" max="9246" width="9.140625" style="1"/>
    <col min="9247" max="9254" width="0" style="1" hidden="1" customWidth="1"/>
    <col min="9255" max="9255" width="9.140625" style="1"/>
    <col min="9256" max="9256" width="11.5703125" style="1" bestFit="1" customWidth="1"/>
    <col min="9257" max="9472" width="9.140625" style="1"/>
    <col min="9473" max="9473" width="6.5703125" style="1" customWidth="1"/>
    <col min="9474" max="9474" width="13.7109375" style="1" customWidth="1"/>
    <col min="9475" max="9475" width="87.5703125" style="1" customWidth="1"/>
    <col min="9476" max="9476" width="13.7109375" style="1" customWidth="1"/>
    <col min="9477" max="9477" width="14.7109375" style="1" customWidth="1"/>
    <col min="9478" max="9478" width="13.5703125" style="1" customWidth="1"/>
    <col min="9479" max="9479" width="14.28515625" style="1" bestFit="1" customWidth="1"/>
    <col min="9480" max="9480" width="9.140625" style="1"/>
    <col min="9481" max="9501" width="0" style="1" hidden="1" customWidth="1"/>
    <col min="9502" max="9502" width="9.140625" style="1"/>
    <col min="9503" max="9510" width="0" style="1" hidden="1" customWidth="1"/>
    <col min="9511" max="9511" width="9.140625" style="1"/>
    <col min="9512" max="9512" width="11.5703125" style="1" bestFit="1" customWidth="1"/>
    <col min="9513" max="9728" width="9.140625" style="1"/>
    <col min="9729" max="9729" width="6.5703125" style="1" customWidth="1"/>
    <col min="9730" max="9730" width="13.7109375" style="1" customWidth="1"/>
    <col min="9731" max="9731" width="87.5703125" style="1" customWidth="1"/>
    <col min="9732" max="9732" width="13.7109375" style="1" customWidth="1"/>
    <col min="9733" max="9733" width="14.7109375" style="1" customWidth="1"/>
    <col min="9734" max="9734" width="13.5703125" style="1" customWidth="1"/>
    <col min="9735" max="9735" width="14.28515625" style="1" bestFit="1" customWidth="1"/>
    <col min="9736" max="9736" width="9.140625" style="1"/>
    <col min="9737" max="9757" width="0" style="1" hidden="1" customWidth="1"/>
    <col min="9758" max="9758" width="9.140625" style="1"/>
    <col min="9759" max="9766" width="0" style="1" hidden="1" customWidth="1"/>
    <col min="9767" max="9767" width="9.140625" style="1"/>
    <col min="9768" max="9768" width="11.5703125" style="1" bestFit="1" customWidth="1"/>
    <col min="9769" max="9984" width="9.140625" style="1"/>
    <col min="9985" max="9985" width="6.5703125" style="1" customWidth="1"/>
    <col min="9986" max="9986" width="13.7109375" style="1" customWidth="1"/>
    <col min="9987" max="9987" width="87.5703125" style="1" customWidth="1"/>
    <col min="9988" max="9988" width="13.7109375" style="1" customWidth="1"/>
    <col min="9989" max="9989" width="14.7109375" style="1" customWidth="1"/>
    <col min="9990" max="9990" width="13.5703125" style="1" customWidth="1"/>
    <col min="9991" max="9991" width="14.28515625" style="1" bestFit="1" customWidth="1"/>
    <col min="9992" max="9992" width="9.140625" style="1"/>
    <col min="9993" max="10013" width="0" style="1" hidden="1" customWidth="1"/>
    <col min="10014" max="10014" width="9.140625" style="1"/>
    <col min="10015" max="10022" width="0" style="1" hidden="1" customWidth="1"/>
    <col min="10023" max="10023" width="9.140625" style="1"/>
    <col min="10024" max="10024" width="11.5703125" style="1" bestFit="1" customWidth="1"/>
    <col min="10025" max="10240" width="9.140625" style="1"/>
    <col min="10241" max="10241" width="6.5703125" style="1" customWidth="1"/>
    <col min="10242" max="10242" width="13.7109375" style="1" customWidth="1"/>
    <col min="10243" max="10243" width="87.5703125" style="1" customWidth="1"/>
    <col min="10244" max="10244" width="13.7109375" style="1" customWidth="1"/>
    <col min="10245" max="10245" width="14.7109375" style="1" customWidth="1"/>
    <col min="10246" max="10246" width="13.5703125" style="1" customWidth="1"/>
    <col min="10247" max="10247" width="14.28515625" style="1" bestFit="1" customWidth="1"/>
    <col min="10248" max="10248" width="9.140625" style="1"/>
    <col min="10249" max="10269" width="0" style="1" hidden="1" customWidth="1"/>
    <col min="10270" max="10270" width="9.140625" style="1"/>
    <col min="10271" max="10278" width="0" style="1" hidden="1" customWidth="1"/>
    <col min="10279" max="10279" width="9.140625" style="1"/>
    <col min="10280" max="10280" width="11.5703125" style="1" bestFit="1" customWidth="1"/>
    <col min="10281" max="10496" width="9.140625" style="1"/>
    <col min="10497" max="10497" width="6.5703125" style="1" customWidth="1"/>
    <col min="10498" max="10498" width="13.7109375" style="1" customWidth="1"/>
    <col min="10499" max="10499" width="87.5703125" style="1" customWidth="1"/>
    <col min="10500" max="10500" width="13.7109375" style="1" customWidth="1"/>
    <col min="10501" max="10501" width="14.7109375" style="1" customWidth="1"/>
    <col min="10502" max="10502" width="13.5703125" style="1" customWidth="1"/>
    <col min="10503" max="10503" width="14.28515625" style="1" bestFit="1" customWidth="1"/>
    <col min="10504" max="10504" width="9.140625" style="1"/>
    <col min="10505" max="10525" width="0" style="1" hidden="1" customWidth="1"/>
    <col min="10526" max="10526" width="9.140625" style="1"/>
    <col min="10527" max="10534" width="0" style="1" hidden="1" customWidth="1"/>
    <col min="10535" max="10535" width="9.140625" style="1"/>
    <col min="10536" max="10536" width="11.5703125" style="1" bestFit="1" customWidth="1"/>
    <col min="10537" max="10752" width="9.140625" style="1"/>
    <col min="10753" max="10753" width="6.5703125" style="1" customWidth="1"/>
    <col min="10754" max="10754" width="13.7109375" style="1" customWidth="1"/>
    <col min="10755" max="10755" width="87.5703125" style="1" customWidth="1"/>
    <col min="10756" max="10756" width="13.7109375" style="1" customWidth="1"/>
    <col min="10757" max="10757" width="14.7109375" style="1" customWidth="1"/>
    <col min="10758" max="10758" width="13.5703125" style="1" customWidth="1"/>
    <col min="10759" max="10759" width="14.28515625" style="1" bestFit="1" customWidth="1"/>
    <col min="10760" max="10760" width="9.140625" style="1"/>
    <col min="10761" max="10781" width="0" style="1" hidden="1" customWidth="1"/>
    <col min="10782" max="10782" width="9.140625" style="1"/>
    <col min="10783" max="10790" width="0" style="1" hidden="1" customWidth="1"/>
    <col min="10791" max="10791" width="9.140625" style="1"/>
    <col min="10792" max="10792" width="11.5703125" style="1" bestFit="1" customWidth="1"/>
    <col min="10793" max="11008" width="9.140625" style="1"/>
    <col min="11009" max="11009" width="6.5703125" style="1" customWidth="1"/>
    <col min="11010" max="11010" width="13.7109375" style="1" customWidth="1"/>
    <col min="11011" max="11011" width="87.5703125" style="1" customWidth="1"/>
    <col min="11012" max="11012" width="13.7109375" style="1" customWidth="1"/>
    <col min="11013" max="11013" width="14.7109375" style="1" customWidth="1"/>
    <col min="11014" max="11014" width="13.5703125" style="1" customWidth="1"/>
    <col min="11015" max="11015" width="14.28515625" style="1" bestFit="1" customWidth="1"/>
    <col min="11016" max="11016" width="9.140625" style="1"/>
    <col min="11017" max="11037" width="0" style="1" hidden="1" customWidth="1"/>
    <col min="11038" max="11038" width="9.140625" style="1"/>
    <col min="11039" max="11046" width="0" style="1" hidden="1" customWidth="1"/>
    <col min="11047" max="11047" width="9.140625" style="1"/>
    <col min="11048" max="11048" width="11.5703125" style="1" bestFit="1" customWidth="1"/>
    <col min="11049" max="11264" width="9.140625" style="1"/>
    <col min="11265" max="11265" width="6.5703125" style="1" customWidth="1"/>
    <col min="11266" max="11266" width="13.7109375" style="1" customWidth="1"/>
    <col min="11267" max="11267" width="87.5703125" style="1" customWidth="1"/>
    <col min="11268" max="11268" width="13.7109375" style="1" customWidth="1"/>
    <col min="11269" max="11269" width="14.7109375" style="1" customWidth="1"/>
    <col min="11270" max="11270" width="13.5703125" style="1" customWidth="1"/>
    <col min="11271" max="11271" width="14.28515625" style="1" bestFit="1" customWidth="1"/>
    <col min="11272" max="11272" width="9.140625" style="1"/>
    <col min="11273" max="11293" width="0" style="1" hidden="1" customWidth="1"/>
    <col min="11294" max="11294" width="9.140625" style="1"/>
    <col min="11295" max="11302" width="0" style="1" hidden="1" customWidth="1"/>
    <col min="11303" max="11303" width="9.140625" style="1"/>
    <col min="11304" max="11304" width="11.5703125" style="1" bestFit="1" customWidth="1"/>
    <col min="11305" max="11520" width="9.140625" style="1"/>
    <col min="11521" max="11521" width="6.5703125" style="1" customWidth="1"/>
    <col min="11522" max="11522" width="13.7109375" style="1" customWidth="1"/>
    <col min="11523" max="11523" width="87.5703125" style="1" customWidth="1"/>
    <col min="11524" max="11524" width="13.7109375" style="1" customWidth="1"/>
    <col min="11525" max="11525" width="14.7109375" style="1" customWidth="1"/>
    <col min="11526" max="11526" width="13.5703125" style="1" customWidth="1"/>
    <col min="11527" max="11527" width="14.28515625" style="1" bestFit="1" customWidth="1"/>
    <col min="11528" max="11528" width="9.140625" style="1"/>
    <col min="11529" max="11549" width="0" style="1" hidden="1" customWidth="1"/>
    <col min="11550" max="11550" width="9.140625" style="1"/>
    <col min="11551" max="11558" width="0" style="1" hidden="1" customWidth="1"/>
    <col min="11559" max="11559" width="9.140625" style="1"/>
    <col min="11560" max="11560" width="11.5703125" style="1" bestFit="1" customWidth="1"/>
    <col min="11561" max="11776" width="9.140625" style="1"/>
    <col min="11777" max="11777" width="6.5703125" style="1" customWidth="1"/>
    <col min="11778" max="11778" width="13.7109375" style="1" customWidth="1"/>
    <col min="11779" max="11779" width="87.5703125" style="1" customWidth="1"/>
    <col min="11780" max="11780" width="13.7109375" style="1" customWidth="1"/>
    <col min="11781" max="11781" width="14.7109375" style="1" customWidth="1"/>
    <col min="11782" max="11782" width="13.5703125" style="1" customWidth="1"/>
    <col min="11783" max="11783" width="14.28515625" style="1" bestFit="1" customWidth="1"/>
    <col min="11784" max="11784" width="9.140625" style="1"/>
    <col min="11785" max="11805" width="0" style="1" hidden="1" customWidth="1"/>
    <col min="11806" max="11806" width="9.140625" style="1"/>
    <col min="11807" max="11814" width="0" style="1" hidden="1" customWidth="1"/>
    <col min="11815" max="11815" width="9.140625" style="1"/>
    <col min="11816" max="11816" width="11.5703125" style="1" bestFit="1" customWidth="1"/>
    <col min="11817" max="12032" width="9.140625" style="1"/>
    <col min="12033" max="12033" width="6.5703125" style="1" customWidth="1"/>
    <col min="12034" max="12034" width="13.7109375" style="1" customWidth="1"/>
    <col min="12035" max="12035" width="87.5703125" style="1" customWidth="1"/>
    <col min="12036" max="12036" width="13.7109375" style="1" customWidth="1"/>
    <col min="12037" max="12037" width="14.7109375" style="1" customWidth="1"/>
    <col min="12038" max="12038" width="13.5703125" style="1" customWidth="1"/>
    <col min="12039" max="12039" width="14.28515625" style="1" bestFit="1" customWidth="1"/>
    <col min="12040" max="12040" width="9.140625" style="1"/>
    <col min="12041" max="12061" width="0" style="1" hidden="1" customWidth="1"/>
    <col min="12062" max="12062" width="9.140625" style="1"/>
    <col min="12063" max="12070" width="0" style="1" hidden="1" customWidth="1"/>
    <col min="12071" max="12071" width="9.140625" style="1"/>
    <col min="12072" max="12072" width="11.5703125" style="1" bestFit="1" customWidth="1"/>
    <col min="12073" max="12288" width="9.140625" style="1"/>
    <col min="12289" max="12289" width="6.5703125" style="1" customWidth="1"/>
    <col min="12290" max="12290" width="13.7109375" style="1" customWidth="1"/>
    <col min="12291" max="12291" width="87.5703125" style="1" customWidth="1"/>
    <col min="12292" max="12292" width="13.7109375" style="1" customWidth="1"/>
    <col min="12293" max="12293" width="14.7109375" style="1" customWidth="1"/>
    <col min="12294" max="12294" width="13.5703125" style="1" customWidth="1"/>
    <col min="12295" max="12295" width="14.28515625" style="1" bestFit="1" customWidth="1"/>
    <col min="12296" max="12296" width="9.140625" style="1"/>
    <col min="12297" max="12317" width="0" style="1" hidden="1" customWidth="1"/>
    <col min="12318" max="12318" width="9.140625" style="1"/>
    <col min="12319" max="12326" width="0" style="1" hidden="1" customWidth="1"/>
    <col min="12327" max="12327" width="9.140625" style="1"/>
    <col min="12328" max="12328" width="11.5703125" style="1" bestFit="1" customWidth="1"/>
    <col min="12329" max="12544" width="9.140625" style="1"/>
    <col min="12545" max="12545" width="6.5703125" style="1" customWidth="1"/>
    <col min="12546" max="12546" width="13.7109375" style="1" customWidth="1"/>
    <col min="12547" max="12547" width="87.5703125" style="1" customWidth="1"/>
    <col min="12548" max="12548" width="13.7109375" style="1" customWidth="1"/>
    <col min="12549" max="12549" width="14.7109375" style="1" customWidth="1"/>
    <col min="12550" max="12550" width="13.5703125" style="1" customWidth="1"/>
    <col min="12551" max="12551" width="14.28515625" style="1" bestFit="1" customWidth="1"/>
    <col min="12552" max="12552" width="9.140625" style="1"/>
    <col min="12553" max="12573" width="0" style="1" hidden="1" customWidth="1"/>
    <col min="12574" max="12574" width="9.140625" style="1"/>
    <col min="12575" max="12582" width="0" style="1" hidden="1" customWidth="1"/>
    <col min="12583" max="12583" width="9.140625" style="1"/>
    <col min="12584" max="12584" width="11.5703125" style="1" bestFit="1" customWidth="1"/>
    <col min="12585" max="12800" width="9.140625" style="1"/>
    <col min="12801" max="12801" width="6.5703125" style="1" customWidth="1"/>
    <col min="12802" max="12802" width="13.7109375" style="1" customWidth="1"/>
    <col min="12803" max="12803" width="87.5703125" style="1" customWidth="1"/>
    <col min="12804" max="12804" width="13.7109375" style="1" customWidth="1"/>
    <col min="12805" max="12805" width="14.7109375" style="1" customWidth="1"/>
    <col min="12806" max="12806" width="13.5703125" style="1" customWidth="1"/>
    <col min="12807" max="12807" width="14.28515625" style="1" bestFit="1" customWidth="1"/>
    <col min="12808" max="12808" width="9.140625" style="1"/>
    <col min="12809" max="12829" width="0" style="1" hidden="1" customWidth="1"/>
    <col min="12830" max="12830" width="9.140625" style="1"/>
    <col min="12831" max="12838" width="0" style="1" hidden="1" customWidth="1"/>
    <col min="12839" max="12839" width="9.140625" style="1"/>
    <col min="12840" max="12840" width="11.5703125" style="1" bestFit="1" customWidth="1"/>
    <col min="12841" max="13056" width="9.140625" style="1"/>
    <col min="13057" max="13057" width="6.5703125" style="1" customWidth="1"/>
    <col min="13058" max="13058" width="13.7109375" style="1" customWidth="1"/>
    <col min="13059" max="13059" width="87.5703125" style="1" customWidth="1"/>
    <col min="13060" max="13060" width="13.7109375" style="1" customWidth="1"/>
    <col min="13061" max="13061" width="14.7109375" style="1" customWidth="1"/>
    <col min="13062" max="13062" width="13.5703125" style="1" customWidth="1"/>
    <col min="13063" max="13063" width="14.28515625" style="1" bestFit="1" customWidth="1"/>
    <col min="13064" max="13064" width="9.140625" style="1"/>
    <col min="13065" max="13085" width="0" style="1" hidden="1" customWidth="1"/>
    <col min="13086" max="13086" width="9.140625" style="1"/>
    <col min="13087" max="13094" width="0" style="1" hidden="1" customWidth="1"/>
    <col min="13095" max="13095" width="9.140625" style="1"/>
    <col min="13096" max="13096" width="11.5703125" style="1" bestFit="1" customWidth="1"/>
    <col min="13097" max="13312" width="9.140625" style="1"/>
    <col min="13313" max="13313" width="6.5703125" style="1" customWidth="1"/>
    <col min="13314" max="13314" width="13.7109375" style="1" customWidth="1"/>
    <col min="13315" max="13315" width="87.5703125" style="1" customWidth="1"/>
    <col min="13316" max="13316" width="13.7109375" style="1" customWidth="1"/>
    <col min="13317" max="13317" width="14.7109375" style="1" customWidth="1"/>
    <col min="13318" max="13318" width="13.5703125" style="1" customWidth="1"/>
    <col min="13319" max="13319" width="14.28515625" style="1" bestFit="1" customWidth="1"/>
    <col min="13320" max="13320" width="9.140625" style="1"/>
    <col min="13321" max="13341" width="0" style="1" hidden="1" customWidth="1"/>
    <col min="13342" max="13342" width="9.140625" style="1"/>
    <col min="13343" max="13350" width="0" style="1" hidden="1" customWidth="1"/>
    <col min="13351" max="13351" width="9.140625" style="1"/>
    <col min="13352" max="13352" width="11.5703125" style="1" bestFit="1" customWidth="1"/>
    <col min="13353" max="13568" width="9.140625" style="1"/>
    <col min="13569" max="13569" width="6.5703125" style="1" customWidth="1"/>
    <col min="13570" max="13570" width="13.7109375" style="1" customWidth="1"/>
    <col min="13571" max="13571" width="87.5703125" style="1" customWidth="1"/>
    <col min="13572" max="13572" width="13.7109375" style="1" customWidth="1"/>
    <col min="13573" max="13573" width="14.7109375" style="1" customWidth="1"/>
    <col min="13574" max="13574" width="13.5703125" style="1" customWidth="1"/>
    <col min="13575" max="13575" width="14.28515625" style="1" bestFit="1" customWidth="1"/>
    <col min="13576" max="13576" width="9.140625" style="1"/>
    <col min="13577" max="13597" width="0" style="1" hidden="1" customWidth="1"/>
    <col min="13598" max="13598" width="9.140625" style="1"/>
    <col min="13599" max="13606" width="0" style="1" hidden="1" customWidth="1"/>
    <col min="13607" max="13607" width="9.140625" style="1"/>
    <col min="13608" max="13608" width="11.5703125" style="1" bestFit="1" customWidth="1"/>
    <col min="13609" max="13824" width="9.140625" style="1"/>
    <col min="13825" max="13825" width="6.5703125" style="1" customWidth="1"/>
    <col min="13826" max="13826" width="13.7109375" style="1" customWidth="1"/>
    <col min="13827" max="13827" width="87.5703125" style="1" customWidth="1"/>
    <col min="13828" max="13828" width="13.7109375" style="1" customWidth="1"/>
    <col min="13829" max="13829" width="14.7109375" style="1" customWidth="1"/>
    <col min="13830" max="13830" width="13.5703125" style="1" customWidth="1"/>
    <col min="13831" max="13831" width="14.28515625" style="1" bestFit="1" customWidth="1"/>
    <col min="13832" max="13832" width="9.140625" style="1"/>
    <col min="13833" max="13853" width="0" style="1" hidden="1" customWidth="1"/>
    <col min="13854" max="13854" width="9.140625" style="1"/>
    <col min="13855" max="13862" width="0" style="1" hidden="1" customWidth="1"/>
    <col min="13863" max="13863" width="9.140625" style="1"/>
    <col min="13864" max="13864" width="11.5703125" style="1" bestFit="1" customWidth="1"/>
    <col min="13865" max="14080" width="9.140625" style="1"/>
    <col min="14081" max="14081" width="6.5703125" style="1" customWidth="1"/>
    <col min="14082" max="14082" width="13.7109375" style="1" customWidth="1"/>
    <col min="14083" max="14083" width="87.5703125" style="1" customWidth="1"/>
    <col min="14084" max="14084" width="13.7109375" style="1" customWidth="1"/>
    <col min="14085" max="14085" width="14.7109375" style="1" customWidth="1"/>
    <col min="14086" max="14086" width="13.5703125" style="1" customWidth="1"/>
    <col min="14087" max="14087" width="14.28515625" style="1" bestFit="1" customWidth="1"/>
    <col min="14088" max="14088" width="9.140625" style="1"/>
    <col min="14089" max="14109" width="0" style="1" hidden="1" customWidth="1"/>
    <col min="14110" max="14110" width="9.140625" style="1"/>
    <col min="14111" max="14118" width="0" style="1" hidden="1" customWidth="1"/>
    <col min="14119" max="14119" width="9.140625" style="1"/>
    <col min="14120" max="14120" width="11.5703125" style="1" bestFit="1" customWidth="1"/>
    <col min="14121" max="14336" width="9.140625" style="1"/>
    <col min="14337" max="14337" width="6.5703125" style="1" customWidth="1"/>
    <col min="14338" max="14338" width="13.7109375" style="1" customWidth="1"/>
    <col min="14339" max="14339" width="87.5703125" style="1" customWidth="1"/>
    <col min="14340" max="14340" width="13.7109375" style="1" customWidth="1"/>
    <col min="14341" max="14341" width="14.7109375" style="1" customWidth="1"/>
    <col min="14342" max="14342" width="13.5703125" style="1" customWidth="1"/>
    <col min="14343" max="14343" width="14.28515625" style="1" bestFit="1" customWidth="1"/>
    <col min="14344" max="14344" width="9.140625" style="1"/>
    <col min="14345" max="14365" width="0" style="1" hidden="1" customWidth="1"/>
    <col min="14366" max="14366" width="9.140625" style="1"/>
    <col min="14367" max="14374" width="0" style="1" hidden="1" customWidth="1"/>
    <col min="14375" max="14375" width="9.140625" style="1"/>
    <col min="14376" max="14376" width="11.5703125" style="1" bestFit="1" customWidth="1"/>
    <col min="14377" max="14592" width="9.140625" style="1"/>
    <col min="14593" max="14593" width="6.5703125" style="1" customWidth="1"/>
    <col min="14594" max="14594" width="13.7109375" style="1" customWidth="1"/>
    <col min="14595" max="14595" width="87.5703125" style="1" customWidth="1"/>
    <col min="14596" max="14596" width="13.7109375" style="1" customWidth="1"/>
    <col min="14597" max="14597" width="14.7109375" style="1" customWidth="1"/>
    <col min="14598" max="14598" width="13.5703125" style="1" customWidth="1"/>
    <col min="14599" max="14599" width="14.28515625" style="1" bestFit="1" customWidth="1"/>
    <col min="14600" max="14600" width="9.140625" style="1"/>
    <col min="14601" max="14621" width="0" style="1" hidden="1" customWidth="1"/>
    <col min="14622" max="14622" width="9.140625" style="1"/>
    <col min="14623" max="14630" width="0" style="1" hidden="1" customWidth="1"/>
    <col min="14631" max="14631" width="9.140625" style="1"/>
    <col min="14632" max="14632" width="11.5703125" style="1" bestFit="1" customWidth="1"/>
    <col min="14633" max="14848" width="9.140625" style="1"/>
    <col min="14849" max="14849" width="6.5703125" style="1" customWidth="1"/>
    <col min="14850" max="14850" width="13.7109375" style="1" customWidth="1"/>
    <col min="14851" max="14851" width="87.5703125" style="1" customWidth="1"/>
    <col min="14852" max="14852" width="13.7109375" style="1" customWidth="1"/>
    <col min="14853" max="14853" width="14.7109375" style="1" customWidth="1"/>
    <col min="14854" max="14854" width="13.5703125" style="1" customWidth="1"/>
    <col min="14855" max="14855" width="14.28515625" style="1" bestFit="1" customWidth="1"/>
    <col min="14856" max="14856" width="9.140625" style="1"/>
    <col min="14857" max="14877" width="0" style="1" hidden="1" customWidth="1"/>
    <col min="14878" max="14878" width="9.140625" style="1"/>
    <col min="14879" max="14886" width="0" style="1" hidden="1" customWidth="1"/>
    <col min="14887" max="14887" width="9.140625" style="1"/>
    <col min="14888" max="14888" width="11.5703125" style="1" bestFit="1" customWidth="1"/>
    <col min="14889" max="15104" width="9.140625" style="1"/>
    <col min="15105" max="15105" width="6.5703125" style="1" customWidth="1"/>
    <col min="15106" max="15106" width="13.7109375" style="1" customWidth="1"/>
    <col min="15107" max="15107" width="87.5703125" style="1" customWidth="1"/>
    <col min="15108" max="15108" width="13.7109375" style="1" customWidth="1"/>
    <col min="15109" max="15109" width="14.7109375" style="1" customWidth="1"/>
    <col min="15110" max="15110" width="13.5703125" style="1" customWidth="1"/>
    <col min="15111" max="15111" width="14.28515625" style="1" bestFit="1" customWidth="1"/>
    <col min="15112" max="15112" width="9.140625" style="1"/>
    <col min="15113" max="15133" width="0" style="1" hidden="1" customWidth="1"/>
    <col min="15134" max="15134" width="9.140625" style="1"/>
    <col min="15135" max="15142" width="0" style="1" hidden="1" customWidth="1"/>
    <col min="15143" max="15143" width="9.140625" style="1"/>
    <col min="15144" max="15144" width="11.5703125" style="1" bestFit="1" customWidth="1"/>
    <col min="15145" max="15360" width="9.140625" style="1"/>
    <col min="15361" max="15361" width="6.5703125" style="1" customWidth="1"/>
    <col min="15362" max="15362" width="13.7109375" style="1" customWidth="1"/>
    <col min="15363" max="15363" width="87.5703125" style="1" customWidth="1"/>
    <col min="15364" max="15364" width="13.7109375" style="1" customWidth="1"/>
    <col min="15365" max="15365" width="14.7109375" style="1" customWidth="1"/>
    <col min="15366" max="15366" width="13.5703125" style="1" customWidth="1"/>
    <col min="15367" max="15367" width="14.28515625" style="1" bestFit="1" customWidth="1"/>
    <col min="15368" max="15368" width="9.140625" style="1"/>
    <col min="15369" max="15389" width="0" style="1" hidden="1" customWidth="1"/>
    <col min="15390" max="15390" width="9.140625" style="1"/>
    <col min="15391" max="15398" width="0" style="1" hidden="1" customWidth="1"/>
    <col min="15399" max="15399" width="9.140625" style="1"/>
    <col min="15400" max="15400" width="11.5703125" style="1" bestFit="1" customWidth="1"/>
    <col min="15401" max="15616" width="9.140625" style="1"/>
    <col min="15617" max="15617" width="6.5703125" style="1" customWidth="1"/>
    <col min="15618" max="15618" width="13.7109375" style="1" customWidth="1"/>
    <col min="15619" max="15619" width="87.5703125" style="1" customWidth="1"/>
    <col min="15620" max="15620" width="13.7109375" style="1" customWidth="1"/>
    <col min="15621" max="15621" width="14.7109375" style="1" customWidth="1"/>
    <col min="15622" max="15622" width="13.5703125" style="1" customWidth="1"/>
    <col min="15623" max="15623" width="14.28515625" style="1" bestFit="1" customWidth="1"/>
    <col min="15624" max="15624" width="9.140625" style="1"/>
    <col min="15625" max="15645" width="0" style="1" hidden="1" customWidth="1"/>
    <col min="15646" max="15646" width="9.140625" style="1"/>
    <col min="15647" max="15654" width="0" style="1" hidden="1" customWidth="1"/>
    <col min="15655" max="15655" width="9.140625" style="1"/>
    <col min="15656" max="15656" width="11.5703125" style="1" bestFit="1" customWidth="1"/>
    <col min="15657" max="15872" width="9.140625" style="1"/>
    <col min="15873" max="15873" width="6.5703125" style="1" customWidth="1"/>
    <col min="15874" max="15874" width="13.7109375" style="1" customWidth="1"/>
    <col min="15875" max="15875" width="87.5703125" style="1" customWidth="1"/>
    <col min="15876" max="15876" width="13.7109375" style="1" customWidth="1"/>
    <col min="15877" max="15877" width="14.7109375" style="1" customWidth="1"/>
    <col min="15878" max="15878" width="13.5703125" style="1" customWidth="1"/>
    <col min="15879" max="15879" width="14.28515625" style="1" bestFit="1" customWidth="1"/>
    <col min="15880" max="15880" width="9.140625" style="1"/>
    <col min="15881" max="15901" width="0" style="1" hidden="1" customWidth="1"/>
    <col min="15902" max="15902" width="9.140625" style="1"/>
    <col min="15903" max="15910" width="0" style="1" hidden="1" customWidth="1"/>
    <col min="15911" max="15911" width="9.140625" style="1"/>
    <col min="15912" max="15912" width="11.5703125" style="1" bestFit="1" customWidth="1"/>
    <col min="15913" max="16128" width="9.140625" style="1"/>
    <col min="16129" max="16129" width="6.5703125" style="1" customWidth="1"/>
    <col min="16130" max="16130" width="13.7109375" style="1" customWidth="1"/>
    <col min="16131" max="16131" width="87.5703125" style="1" customWidth="1"/>
    <col min="16132" max="16132" width="13.7109375" style="1" customWidth="1"/>
    <col min="16133" max="16133" width="14.7109375" style="1" customWidth="1"/>
    <col min="16134" max="16134" width="13.5703125" style="1" customWidth="1"/>
    <col min="16135" max="16135" width="14.28515625" style="1" bestFit="1" customWidth="1"/>
    <col min="16136" max="16136" width="9.140625" style="1"/>
    <col min="16137" max="16157" width="0" style="1" hidden="1" customWidth="1"/>
    <col min="16158" max="16158" width="9.140625" style="1"/>
    <col min="16159" max="16166" width="0" style="1" hidden="1" customWidth="1"/>
    <col min="16167" max="16167" width="9.140625" style="1"/>
    <col min="16168" max="16168" width="11.5703125" style="1" bestFit="1" customWidth="1"/>
    <col min="16169" max="16384" width="9.140625" style="1"/>
  </cols>
  <sheetData>
    <row r="1" spans="1:42" ht="15.75" thickBot="1" x14ac:dyDescent="0.3"/>
    <row r="2" spans="1:42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53</v>
      </c>
      <c r="J2" s="4" t="s">
        <v>53</v>
      </c>
      <c r="K2" s="4" t="s">
        <v>53</v>
      </c>
      <c r="L2" s="4" t="s">
        <v>53</v>
      </c>
      <c r="M2" s="4" t="s">
        <v>53</v>
      </c>
      <c r="N2" s="4" t="s">
        <v>53</v>
      </c>
      <c r="O2" s="4" t="s">
        <v>53</v>
      </c>
      <c r="P2" s="4" t="s">
        <v>53</v>
      </c>
      <c r="Q2" s="4" t="s">
        <v>53</v>
      </c>
      <c r="R2" s="4" t="s">
        <v>53</v>
      </c>
      <c r="S2" s="4" t="s">
        <v>53</v>
      </c>
      <c r="T2" s="4" t="s">
        <v>53</v>
      </c>
      <c r="U2" s="4" t="s">
        <v>53</v>
      </c>
      <c r="V2" s="4" t="s">
        <v>53</v>
      </c>
      <c r="W2" s="4" t="s">
        <v>53</v>
      </c>
      <c r="X2" s="4" t="s">
        <v>53</v>
      </c>
      <c r="Y2" s="4" t="s">
        <v>53</v>
      </c>
      <c r="Z2" s="2"/>
      <c r="AA2" s="5"/>
      <c r="AB2" s="2"/>
      <c r="AC2" s="2"/>
      <c r="AD2" s="2"/>
      <c r="AE2" s="4" t="s">
        <v>0</v>
      </c>
      <c r="AF2" s="4" t="s">
        <v>0</v>
      </c>
      <c r="AG2" s="4" t="s">
        <v>0</v>
      </c>
      <c r="AH2" s="4" t="s">
        <v>0</v>
      </c>
      <c r="AI2" s="4" t="s">
        <v>0</v>
      </c>
      <c r="AJ2" s="4" t="s">
        <v>0</v>
      </c>
      <c r="AK2" s="4" t="s">
        <v>0</v>
      </c>
      <c r="AL2" s="4" t="s">
        <v>0</v>
      </c>
    </row>
    <row r="3" spans="1:42" s="11" customFormat="1" ht="19.5" thickBot="1" x14ac:dyDescent="0.35">
      <c r="A3" s="7"/>
      <c r="B3" s="8" t="s">
        <v>54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7"/>
      <c r="AA3" s="5"/>
      <c r="AB3" s="7"/>
      <c r="AC3" s="7"/>
      <c r="AD3" s="7"/>
      <c r="AE3" s="4">
        <v>1</v>
      </c>
      <c r="AF3" s="4">
        <v>2</v>
      </c>
      <c r="AG3" s="4">
        <v>3</v>
      </c>
      <c r="AH3" s="4">
        <v>4</v>
      </c>
      <c r="AI3" s="4">
        <v>5</v>
      </c>
      <c r="AJ3" s="4">
        <v>6</v>
      </c>
      <c r="AK3" s="4">
        <v>7</v>
      </c>
      <c r="AL3" s="4">
        <v>8</v>
      </c>
    </row>
    <row r="4" spans="1:42" s="11" customFormat="1" ht="19.5" thickBot="1" x14ac:dyDescent="0.35">
      <c r="A4" s="7"/>
      <c r="B4" s="8" t="s">
        <v>55</v>
      </c>
      <c r="C4" s="9"/>
      <c r="D4" s="9"/>
      <c r="E4" s="9"/>
      <c r="F4" s="9"/>
      <c r="G4" s="10"/>
      <c r="H4" s="7"/>
      <c r="I4" s="12" t="s">
        <v>95</v>
      </c>
      <c r="J4" s="12" t="s">
        <v>96</v>
      </c>
      <c r="K4" s="12" t="s">
        <v>96</v>
      </c>
      <c r="L4" s="12" t="s">
        <v>97</v>
      </c>
      <c r="M4" s="12" t="s">
        <v>98</v>
      </c>
      <c r="N4" s="12" t="s">
        <v>98</v>
      </c>
      <c r="O4" s="12" t="s">
        <v>98</v>
      </c>
      <c r="P4" s="12" t="s">
        <v>98</v>
      </c>
      <c r="Q4" s="12" t="s">
        <v>98</v>
      </c>
      <c r="R4" s="12" t="s">
        <v>99</v>
      </c>
      <c r="S4" s="12" t="s">
        <v>100</v>
      </c>
      <c r="T4" s="12" t="s">
        <v>100</v>
      </c>
      <c r="U4" s="12" t="s">
        <v>100</v>
      </c>
      <c r="V4" s="12" t="s">
        <v>101</v>
      </c>
      <c r="W4" s="12" t="s">
        <v>101</v>
      </c>
      <c r="X4" s="12" t="s">
        <v>102</v>
      </c>
      <c r="Y4" s="12" t="s">
        <v>102</v>
      </c>
      <c r="Z4" s="7"/>
      <c r="AA4" s="5"/>
      <c r="AB4" s="7"/>
      <c r="AC4" s="7"/>
      <c r="AD4" s="7"/>
      <c r="AE4" s="13" t="s">
        <v>95</v>
      </c>
      <c r="AF4" s="13" t="s">
        <v>96</v>
      </c>
      <c r="AG4" s="13" t="s">
        <v>97</v>
      </c>
      <c r="AH4" s="13" t="s">
        <v>98</v>
      </c>
      <c r="AI4" s="13" t="s">
        <v>99</v>
      </c>
      <c r="AJ4" s="13" t="s">
        <v>100</v>
      </c>
      <c r="AK4" s="13" t="s">
        <v>101</v>
      </c>
      <c r="AL4" s="13" t="s">
        <v>102</v>
      </c>
    </row>
    <row r="5" spans="1:42" x14ac:dyDescent="0.25">
      <c r="B5" s="14" t="s">
        <v>56</v>
      </c>
      <c r="C5" s="15" t="s">
        <v>57</v>
      </c>
      <c r="D5" s="15" t="s">
        <v>58</v>
      </c>
      <c r="E5" s="15" t="s">
        <v>59</v>
      </c>
      <c r="F5" s="15" t="s">
        <v>60</v>
      </c>
      <c r="G5" s="16" t="s">
        <v>61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AA5" s="5" t="s">
        <v>62</v>
      </c>
      <c r="AB5" s="18"/>
      <c r="AC5" s="18" t="s">
        <v>63</v>
      </c>
      <c r="AE5" s="17"/>
      <c r="AF5" s="17"/>
      <c r="AG5" s="17"/>
      <c r="AH5" s="17"/>
      <c r="AI5" s="17"/>
      <c r="AJ5" s="17"/>
      <c r="AK5" s="17"/>
      <c r="AL5" s="17"/>
      <c r="AN5" s="19" t="s">
        <v>64</v>
      </c>
      <c r="AO5" s="20"/>
      <c r="AP5" s="20" t="s">
        <v>63</v>
      </c>
    </row>
    <row r="6" spans="1:42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AE6" s="26"/>
      <c r="AF6" s="26"/>
      <c r="AG6" s="26"/>
      <c r="AH6" s="26"/>
      <c r="AI6" s="26"/>
      <c r="AJ6" s="26"/>
      <c r="AK6" s="26"/>
      <c r="AL6" s="26"/>
    </row>
    <row r="7" spans="1:42" ht="15" customHeight="1" x14ac:dyDescent="0.25">
      <c r="B7" s="27">
        <v>1</v>
      </c>
      <c r="C7" s="28" t="s">
        <v>65</v>
      </c>
      <c r="D7" s="29" t="s">
        <v>66</v>
      </c>
      <c r="E7" s="30"/>
      <c r="F7" s="31"/>
      <c r="G7" s="32"/>
      <c r="I7" s="33">
        <v>0</v>
      </c>
      <c r="J7" s="33">
        <v>7200.0000000000018</v>
      </c>
      <c r="K7" s="33">
        <v>3600.0000000000009</v>
      </c>
      <c r="L7" s="33">
        <v>7200</v>
      </c>
      <c r="M7" s="33">
        <v>1440.0000000000002</v>
      </c>
      <c r="N7" s="33">
        <v>0</v>
      </c>
      <c r="O7" s="33">
        <v>1440.0000000000002</v>
      </c>
      <c r="P7" s="33">
        <v>0</v>
      </c>
      <c r="Q7" s="33">
        <v>1440.0000000000002</v>
      </c>
      <c r="R7" s="33">
        <v>4320.0000000000009</v>
      </c>
      <c r="S7" s="33">
        <v>5040</v>
      </c>
      <c r="T7" s="33">
        <v>2160.0000000000005</v>
      </c>
      <c r="U7" s="33">
        <v>1440.0000000000002</v>
      </c>
      <c r="V7" s="33">
        <v>0</v>
      </c>
      <c r="W7" s="33">
        <v>720.00000000000011</v>
      </c>
      <c r="X7" s="33">
        <v>6021.3333333333294</v>
      </c>
      <c r="Y7" s="33">
        <v>6174.8456375838978</v>
      </c>
      <c r="AA7" s="34">
        <f t="shared" ref="AA7:AA26" si="0">SUM(I7:Y7)</f>
        <v>48196.17897091723</v>
      </c>
      <c r="AB7" s="18"/>
      <c r="AC7" s="35">
        <f t="shared" ref="AC7:AC26" si="1">E7-AA7</f>
        <v>-48196.17897091723</v>
      </c>
      <c r="AE7" s="33"/>
      <c r="AF7" s="33"/>
      <c r="AG7" s="33"/>
      <c r="AH7" s="33"/>
      <c r="AI7" s="33"/>
      <c r="AJ7" s="33"/>
      <c r="AK7" s="33"/>
      <c r="AL7" s="33"/>
      <c r="AN7" s="36">
        <f t="shared" ref="AN7:AN14" si="2">SUM(AE7:AL7)</f>
        <v>0</v>
      </c>
      <c r="AO7" s="20"/>
      <c r="AP7" s="36">
        <f t="shared" ref="AP7:AP26" si="3">AN7-AA7</f>
        <v>-48196.17897091723</v>
      </c>
    </row>
    <row r="8" spans="1:42" x14ac:dyDescent="0.25">
      <c r="B8" s="37" t="s">
        <v>72</v>
      </c>
      <c r="C8" s="38" t="s">
        <v>73</v>
      </c>
      <c r="D8" s="38" t="s">
        <v>67</v>
      </c>
      <c r="E8" s="39"/>
      <c r="F8" s="31"/>
      <c r="G8" s="32"/>
      <c r="I8" s="33">
        <v>0</v>
      </c>
      <c r="J8" s="33">
        <v>216.00000000000006</v>
      </c>
      <c r="K8" s="33">
        <v>108.00000000000003</v>
      </c>
      <c r="L8" s="33">
        <v>216</v>
      </c>
      <c r="M8" s="33">
        <v>43.2</v>
      </c>
      <c r="N8" s="33">
        <v>0</v>
      </c>
      <c r="O8" s="33">
        <v>43.2</v>
      </c>
      <c r="P8" s="33">
        <v>0</v>
      </c>
      <c r="Q8" s="33">
        <v>43.2</v>
      </c>
      <c r="R8" s="33">
        <v>129.60000000000002</v>
      </c>
      <c r="S8" s="33">
        <v>151.19999999999999</v>
      </c>
      <c r="T8" s="33">
        <v>64.800000000000011</v>
      </c>
      <c r="U8" s="33">
        <v>43.2</v>
      </c>
      <c r="V8" s="33">
        <v>0</v>
      </c>
      <c r="W8" s="33">
        <v>21.6</v>
      </c>
      <c r="X8" s="33">
        <v>180.63999999999987</v>
      </c>
      <c r="Y8" s="33">
        <v>185.24536912751694</v>
      </c>
      <c r="AA8" s="40">
        <f t="shared" si="0"/>
        <v>1445.8853691275172</v>
      </c>
      <c r="AC8" s="40">
        <f t="shared" si="1"/>
        <v>-1445.8853691275172</v>
      </c>
      <c r="AD8" s="63" t="s">
        <v>85</v>
      </c>
      <c r="AE8" s="33">
        <v>0</v>
      </c>
      <c r="AF8" s="33">
        <v>324.00000000000011</v>
      </c>
      <c r="AG8" s="33">
        <v>216</v>
      </c>
      <c r="AH8" s="33">
        <v>129.60000000000002</v>
      </c>
      <c r="AI8" s="33">
        <v>129.60000000000002</v>
      </c>
      <c r="AJ8" s="33">
        <v>259.2</v>
      </c>
      <c r="AK8" s="33">
        <v>21.6</v>
      </c>
      <c r="AL8" s="33">
        <v>365.88536912751681</v>
      </c>
      <c r="AN8" s="36">
        <f t="shared" si="2"/>
        <v>1445.8853691275167</v>
      </c>
      <c r="AP8" s="36">
        <f t="shared" si="3"/>
        <v>0</v>
      </c>
    </row>
    <row r="9" spans="1:42" x14ac:dyDescent="0.25">
      <c r="B9" s="37" t="s">
        <v>76</v>
      </c>
      <c r="C9" s="38" t="s">
        <v>79</v>
      </c>
      <c r="D9" s="38" t="s">
        <v>66</v>
      </c>
      <c r="E9" s="39"/>
      <c r="F9" s="31"/>
      <c r="G9" s="32"/>
      <c r="I9" s="33">
        <v>0</v>
      </c>
      <c r="J9" s="33">
        <v>7200.0000000000018</v>
      </c>
      <c r="K9" s="33">
        <v>3600.0000000000009</v>
      </c>
      <c r="L9" s="33">
        <v>7200</v>
      </c>
      <c r="M9" s="33">
        <v>1440.0000000000002</v>
      </c>
      <c r="N9" s="33">
        <v>0</v>
      </c>
      <c r="O9" s="33">
        <v>1440.0000000000002</v>
      </c>
      <c r="P9" s="33">
        <v>0</v>
      </c>
      <c r="Q9" s="33">
        <v>1440.0000000000002</v>
      </c>
      <c r="R9" s="33">
        <v>4320.0000000000009</v>
      </c>
      <c r="S9" s="33">
        <v>5040</v>
      </c>
      <c r="T9" s="33">
        <v>2160.0000000000005</v>
      </c>
      <c r="U9" s="33">
        <v>1440.0000000000002</v>
      </c>
      <c r="V9" s="33">
        <v>0</v>
      </c>
      <c r="W9" s="33">
        <v>720.00000000000011</v>
      </c>
      <c r="X9" s="33">
        <v>6021.3333333333294</v>
      </c>
      <c r="Y9" s="33">
        <v>6174.8456375838978</v>
      </c>
      <c r="AA9" s="40">
        <f t="shared" si="0"/>
        <v>48196.17897091723</v>
      </c>
      <c r="AC9" s="40">
        <f t="shared" si="1"/>
        <v>-48196.17897091723</v>
      </c>
      <c r="AD9" s="63" t="s">
        <v>86</v>
      </c>
      <c r="AE9" s="33">
        <v>0</v>
      </c>
      <c r="AF9" s="33">
        <v>10800.000000000004</v>
      </c>
      <c r="AG9" s="33">
        <v>7200</v>
      </c>
      <c r="AH9" s="33">
        <v>4320.0000000000009</v>
      </c>
      <c r="AI9" s="33">
        <v>4320.0000000000009</v>
      </c>
      <c r="AJ9" s="33">
        <v>8640</v>
      </c>
      <c r="AK9" s="33">
        <v>720.00000000000011</v>
      </c>
      <c r="AL9" s="33">
        <v>12196.178970917226</v>
      </c>
      <c r="AN9" s="36">
        <f t="shared" si="2"/>
        <v>48196.17897091723</v>
      </c>
      <c r="AP9" s="36">
        <f t="shared" si="3"/>
        <v>0</v>
      </c>
    </row>
    <row r="10" spans="1:42" x14ac:dyDescent="0.25">
      <c r="B10" s="37" t="s">
        <v>74</v>
      </c>
      <c r="C10" s="38" t="s">
        <v>75</v>
      </c>
      <c r="D10" s="38" t="s">
        <v>67</v>
      </c>
      <c r="E10" s="39"/>
      <c r="F10" s="31"/>
      <c r="G10" s="32"/>
      <c r="I10" s="33">
        <v>0</v>
      </c>
      <c r="J10" s="33">
        <v>216.00000000000006</v>
      </c>
      <c r="K10" s="33">
        <v>108.00000000000003</v>
      </c>
      <c r="L10" s="33">
        <v>216</v>
      </c>
      <c r="M10" s="33">
        <v>43.2</v>
      </c>
      <c r="N10" s="33">
        <v>0</v>
      </c>
      <c r="O10" s="33">
        <v>43.2</v>
      </c>
      <c r="P10" s="33">
        <v>0</v>
      </c>
      <c r="Q10" s="33">
        <v>43.2</v>
      </c>
      <c r="R10" s="33">
        <v>129.60000000000002</v>
      </c>
      <c r="S10" s="33">
        <v>151.19999999999999</v>
      </c>
      <c r="T10" s="33">
        <v>64.800000000000011</v>
      </c>
      <c r="U10" s="33">
        <v>43.2</v>
      </c>
      <c r="V10" s="33">
        <v>0</v>
      </c>
      <c r="W10" s="33">
        <v>21.6</v>
      </c>
      <c r="X10" s="33">
        <v>180.63999999999987</v>
      </c>
      <c r="Y10" s="33">
        <v>185.24536912751694</v>
      </c>
      <c r="AA10" s="40">
        <f t="shared" si="0"/>
        <v>1445.8853691275172</v>
      </c>
      <c r="AC10" s="40">
        <f t="shared" si="1"/>
        <v>-1445.8853691275172</v>
      </c>
      <c r="AD10" s="63" t="s">
        <v>87</v>
      </c>
      <c r="AE10" s="33">
        <v>0</v>
      </c>
      <c r="AF10" s="33">
        <v>324.00000000000011</v>
      </c>
      <c r="AG10" s="33">
        <v>216</v>
      </c>
      <c r="AH10" s="33">
        <v>129.60000000000002</v>
      </c>
      <c r="AI10" s="33">
        <v>129.60000000000002</v>
      </c>
      <c r="AJ10" s="33">
        <v>259.2</v>
      </c>
      <c r="AK10" s="33">
        <v>21.6</v>
      </c>
      <c r="AL10" s="33">
        <v>365.88536912751681</v>
      </c>
      <c r="AN10" s="36">
        <f t="shared" si="2"/>
        <v>1445.8853691275167</v>
      </c>
      <c r="AP10" s="36">
        <f t="shared" si="3"/>
        <v>0</v>
      </c>
    </row>
    <row r="11" spans="1:42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AA11" s="40">
        <f t="shared" si="0"/>
        <v>0</v>
      </c>
      <c r="AC11" s="40">
        <f t="shared" si="1"/>
        <v>0</v>
      </c>
      <c r="AD11" s="63"/>
      <c r="AE11" s="33"/>
      <c r="AF11" s="33"/>
      <c r="AG11" s="33"/>
      <c r="AH11" s="33"/>
      <c r="AI11" s="33"/>
      <c r="AJ11" s="33"/>
      <c r="AK11" s="33"/>
      <c r="AL11" s="33"/>
      <c r="AN11" s="36">
        <f t="shared" si="2"/>
        <v>0</v>
      </c>
      <c r="AP11" s="36">
        <f t="shared" si="3"/>
        <v>0</v>
      </c>
    </row>
    <row r="12" spans="1:42" ht="15" customHeight="1" x14ac:dyDescent="0.25">
      <c r="B12" s="27">
        <v>2</v>
      </c>
      <c r="C12" s="28" t="s">
        <v>68</v>
      </c>
      <c r="D12" s="29" t="s">
        <v>66</v>
      </c>
      <c r="E12" s="30"/>
      <c r="F12" s="31"/>
      <c r="G12" s="32"/>
      <c r="I12" s="33">
        <v>0</v>
      </c>
      <c r="J12" s="33">
        <v>0</v>
      </c>
      <c r="K12" s="33">
        <v>0</v>
      </c>
      <c r="L12" s="33">
        <v>0</v>
      </c>
      <c r="M12" s="33">
        <v>0.85714285714285721</v>
      </c>
      <c r="N12" s="33">
        <v>2.4999999999999996</v>
      </c>
      <c r="O12" s="33">
        <v>0.83333333333333326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0.83333333333333304</v>
      </c>
      <c r="V12" s="33">
        <v>0.83333333333333326</v>
      </c>
      <c r="W12" s="33">
        <v>0.85714285714285654</v>
      </c>
      <c r="X12" s="33">
        <v>0.83333333333333293</v>
      </c>
      <c r="Y12" s="33">
        <v>0</v>
      </c>
      <c r="AA12" s="41">
        <f t="shared" si="0"/>
        <v>7.5476190476190457</v>
      </c>
      <c r="AB12" s="18"/>
      <c r="AC12" s="35">
        <f t="shared" si="1"/>
        <v>-7.5476190476190457</v>
      </c>
      <c r="AD12" s="63"/>
      <c r="AE12" s="33"/>
      <c r="AF12" s="33"/>
      <c r="AG12" s="33"/>
      <c r="AH12" s="33"/>
      <c r="AI12" s="33"/>
      <c r="AJ12" s="33"/>
      <c r="AK12" s="33"/>
      <c r="AL12" s="33"/>
      <c r="AN12" s="36">
        <f t="shared" si="2"/>
        <v>0</v>
      </c>
      <c r="AO12" s="20"/>
      <c r="AP12" s="36">
        <f t="shared" si="3"/>
        <v>-7.5476190476190457</v>
      </c>
    </row>
    <row r="13" spans="1:42" x14ac:dyDescent="0.25">
      <c r="B13" s="37" t="s">
        <v>76</v>
      </c>
      <c r="C13" s="38" t="s">
        <v>83</v>
      </c>
      <c r="D13" s="38" t="s">
        <v>66</v>
      </c>
      <c r="E13" s="42"/>
      <c r="F13" s="31"/>
      <c r="G13" s="32"/>
      <c r="I13" s="33">
        <v>0</v>
      </c>
      <c r="J13" s="33">
        <v>0</v>
      </c>
      <c r="K13" s="33">
        <v>0</v>
      </c>
      <c r="L13" s="33">
        <v>0</v>
      </c>
      <c r="M13" s="33">
        <v>0.85714285714285721</v>
      </c>
      <c r="N13" s="33">
        <v>2.4999999999999996</v>
      </c>
      <c r="O13" s="33">
        <v>0.83333333333333326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0.83333333333333304</v>
      </c>
      <c r="V13" s="33">
        <v>0.83333333333333326</v>
      </c>
      <c r="W13" s="33">
        <v>0.85714285714285654</v>
      </c>
      <c r="X13" s="33">
        <v>0.83333333333333293</v>
      </c>
      <c r="Y13" s="33">
        <v>0</v>
      </c>
      <c r="AA13" s="40">
        <f t="shared" si="0"/>
        <v>7.5476190476190457</v>
      </c>
      <c r="AC13" s="40">
        <f t="shared" si="1"/>
        <v>-7.5476190476190457</v>
      </c>
      <c r="AD13" s="63" t="s">
        <v>88</v>
      </c>
      <c r="AE13" s="33">
        <v>0</v>
      </c>
      <c r="AF13" s="33">
        <v>0</v>
      </c>
      <c r="AG13" s="33">
        <v>0</v>
      </c>
      <c r="AH13" s="33">
        <v>4.1904761904761898</v>
      </c>
      <c r="AI13" s="33">
        <v>0</v>
      </c>
      <c r="AJ13" s="33">
        <v>0.83333333333333304</v>
      </c>
      <c r="AK13" s="33">
        <v>1.6904761904761898</v>
      </c>
      <c r="AL13" s="33">
        <v>0.83333333333333293</v>
      </c>
      <c r="AN13" s="36">
        <f t="shared" si="2"/>
        <v>7.5476190476190457</v>
      </c>
      <c r="AP13" s="36">
        <f t="shared" si="3"/>
        <v>0</v>
      </c>
    </row>
    <row r="14" spans="1:42" x14ac:dyDescent="0.25">
      <c r="B14" s="37" t="s">
        <v>80</v>
      </c>
      <c r="C14" s="38" t="s">
        <v>81</v>
      </c>
      <c r="D14" s="38" t="s">
        <v>67</v>
      </c>
      <c r="E14" s="42"/>
      <c r="F14" s="31"/>
      <c r="G14" s="32"/>
      <c r="I14" s="33">
        <v>0</v>
      </c>
      <c r="J14" s="33">
        <v>0</v>
      </c>
      <c r="K14" s="33">
        <v>0</v>
      </c>
      <c r="L14" s="33">
        <v>0</v>
      </c>
      <c r="M14" s="33">
        <v>0.2142857142857143</v>
      </c>
      <c r="N14" s="33">
        <v>0.62499999999999989</v>
      </c>
      <c r="O14" s="33">
        <v>0.20833333333333331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0.20833333333333326</v>
      </c>
      <c r="V14" s="33">
        <v>0.20833333333333331</v>
      </c>
      <c r="W14" s="33">
        <v>0.21428571428571414</v>
      </c>
      <c r="X14" s="33">
        <v>0.20833333333333323</v>
      </c>
      <c r="Y14" s="33">
        <v>0</v>
      </c>
      <c r="AA14" s="40">
        <f t="shared" si="0"/>
        <v>1.8869047619047614</v>
      </c>
      <c r="AC14" s="40">
        <f t="shared" si="1"/>
        <v>-1.8869047619047614</v>
      </c>
      <c r="AD14" s="63" t="s">
        <v>89</v>
      </c>
      <c r="AE14" s="33">
        <v>0</v>
      </c>
      <c r="AF14" s="33">
        <v>0</v>
      </c>
      <c r="AG14" s="33">
        <v>0</v>
      </c>
      <c r="AH14" s="33">
        <v>1.0476190476190474</v>
      </c>
      <c r="AI14" s="33">
        <v>0</v>
      </c>
      <c r="AJ14" s="33">
        <v>0.20833333333333326</v>
      </c>
      <c r="AK14" s="33">
        <v>0.42261904761904745</v>
      </c>
      <c r="AL14" s="33">
        <v>0.20833333333333323</v>
      </c>
      <c r="AN14" s="36">
        <f t="shared" si="2"/>
        <v>1.8869047619047614</v>
      </c>
      <c r="AP14" s="36">
        <f t="shared" si="3"/>
        <v>0</v>
      </c>
    </row>
    <row r="15" spans="1:42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AA15" s="40">
        <f t="shared" si="0"/>
        <v>0</v>
      </c>
      <c r="AC15" s="40">
        <f t="shared" si="1"/>
        <v>0</v>
      </c>
      <c r="AD15" s="63"/>
      <c r="AE15" s="33"/>
      <c r="AF15" s="33"/>
      <c r="AG15" s="33"/>
      <c r="AH15" s="33"/>
      <c r="AI15" s="33"/>
      <c r="AJ15" s="33"/>
      <c r="AK15" s="33"/>
      <c r="AL15" s="33"/>
      <c r="AN15" s="43"/>
      <c r="AP15" s="36">
        <f t="shared" si="3"/>
        <v>0</v>
      </c>
    </row>
    <row r="16" spans="1:42" ht="15" customHeight="1" x14ac:dyDescent="0.25">
      <c r="B16" s="27">
        <v>3</v>
      </c>
      <c r="C16" s="28" t="s">
        <v>69</v>
      </c>
      <c r="D16" s="29" t="s">
        <v>66</v>
      </c>
      <c r="E16" s="30"/>
      <c r="F16" s="31"/>
      <c r="G16" s="32"/>
      <c r="I16" s="33">
        <v>0</v>
      </c>
      <c r="J16" s="33">
        <v>0</v>
      </c>
      <c r="K16" s="33">
        <v>61.142857142857139</v>
      </c>
      <c r="L16" s="33">
        <v>20</v>
      </c>
      <c r="M16" s="33">
        <v>143.42857142857144</v>
      </c>
      <c r="N16" s="33">
        <v>0</v>
      </c>
      <c r="O16" s="33">
        <v>0</v>
      </c>
      <c r="P16" s="33">
        <v>19.999999999999996</v>
      </c>
      <c r="Q16" s="33">
        <v>0</v>
      </c>
      <c r="R16" s="33">
        <v>140.00000000000014</v>
      </c>
      <c r="S16" s="33">
        <v>39.999999999999993</v>
      </c>
      <c r="T16" s="33">
        <v>0</v>
      </c>
      <c r="U16" s="33">
        <v>20.571428571428562</v>
      </c>
      <c r="V16" s="33">
        <v>0</v>
      </c>
      <c r="W16" s="33">
        <v>19.999999999999986</v>
      </c>
      <c r="X16" s="33">
        <v>61.714285714285687</v>
      </c>
      <c r="Y16" s="33">
        <v>126.63316582914594</v>
      </c>
      <c r="AA16" s="44">
        <f t="shared" si="0"/>
        <v>653.49030868628893</v>
      </c>
      <c r="AB16" s="18"/>
      <c r="AC16" s="35">
        <f t="shared" si="1"/>
        <v>-653.49030868628893</v>
      </c>
      <c r="AD16" s="63"/>
      <c r="AE16" s="33"/>
      <c r="AF16" s="33"/>
      <c r="AG16" s="33"/>
      <c r="AH16" s="33"/>
      <c r="AI16" s="33"/>
      <c r="AJ16" s="33"/>
      <c r="AK16" s="33"/>
      <c r="AL16" s="33"/>
      <c r="AN16" s="36">
        <f>SUM(AE16:AL16)</f>
        <v>0</v>
      </c>
      <c r="AO16" s="20"/>
      <c r="AP16" s="36">
        <f t="shared" si="3"/>
        <v>-653.49030868628893</v>
      </c>
    </row>
    <row r="17" spans="2:42" x14ac:dyDescent="0.25">
      <c r="B17" s="37" t="s">
        <v>76</v>
      </c>
      <c r="C17" s="38" t="s">
        <v>79</v>
      </c>
      <c r="D17" s="38" t="s">
        <v>66</v>
      </c>
      <c r="E17" s="42"/>
      <c r="F17" s="31"/>
      <c r="G17" s="32"/>
      <c r="I17" s="33">
        <v>0</v>
      </c>
      <c r="J17" s="33">
        <v>0</v>
      </c>
      <c r="K17" s="33">
        <v>61.142857142857139</v>
      </c>
      <c r="L17" s="33">
        <v>20</v>
      </c>
      <c r="M17" s="33">
        <v>143.42857142857144</v>
      </c>
      <c r="N17" s="33">
        <v>0</v>
      </c>
      <c r="O17" s="33">
        <v>0</v>
      </c>
      <c r="P17" s="33">
        <v>19.999999999999996</v>
      </c>
      <c r="Q17" s="33">
        <v>0</v>
      </c>
      <c r="R17" s="33">
        <v>140.00000000000014</v>
      </c>
      <c r="S17" s="33">
        <v>39.999999999999993</v>
      </c>
      <c r="T17" s="33">
        <v>0</v>
      </c>
      <c r="U17" s="33">
        <v>20.571428571428562</v>
      </c>
      <c r="V17" s="33">
        <v>0</v>
      </c>
      <c r="W17" s="33">
        <v>19.999999999999986</v>
      </c>
      <c r="X17" s="33">
        <v>61.714285714285687</v>
      </c>
      <c r="Y17" s="33">
        <v>126.63316582914594</v>
      </c>
      <c r="AA17" s="40">
        <f t="shared" si="0"/>
        <v>653.49030868628893</v>
      </c>
      <c r="AC17" s="40">
        <f t="shared" si="1"/>
        <v>-653.49030868628893</v>
      </c>
      <c r="AD17" s="63" t="s">
        <v>86</v>
      </c>
      <c r="AE17" s="33">
        <v>0</v>
      </c>
      <c r="AF17" s="33">
        <v>61.142857142857139</v>
      </c>
      <c r="AG17" s="33">
        <v>20</v>
      </c>
      <c r="AH17" s="33">
        <v>163.42857142857144</v>
      </c>
      <c r="AI17" s="33">
        <v>140.00000000000014</v>
      </c>
      <c r="AJ17" s="33">
        <v>60.571428571428555</v>
      </c>
      <c r="AK17" s="33">
        <v>19.999999999999986</v>
      </c>
      <c r="AL17" s="33">
        <v>188.34745154343162</v>
      </c>
      <c r="AN17" s="36">
        <f>SUM(AE17:AL17)</f>
        <v>653.49030868628893</v>
      </c>
      <c r="AP17" s="36">
        <f t="shared" si="3"/>
        <v>0</v>
      </c>
    </row>
    <row r="18" spans="2:42" x14ac:dyDescent="0.25">
      <c r="B18" s="37" t="s">
        <v>76</v>
      </c>
      <c r="C18" s="45" t="s">
        <v>77</v>
      </c>
      <c r="D18" s="38" t="s">
        <v>67</v>
      </c>
      <c r="E18" s="39"/>
      <c r="F18" s="31"/>
      <c r="G18" s="32"/>
      <c r="I18" s="33">
        <v>0</v>
      </c>
      <c r="J18" s="33">
        <v>0</v>
      </c>
      <c r="K18" s="33">
        <v>1.2228571428571429</v>
      </c>
      <c r="L18" s="33">
        <v>0.4</v>
      </c>
      <c r="M18" s="33">
        <v>2.8685714285714288</v>
      </c>
      <c r="N18" s="33">
        <v>0</v>
      </c>
      <c r="O18" s="33">
        <v>0</v>
      </c>
      <c r="P18" s="33">
        <v>0.39999999999999991</v>
      </c>
      <c r="Q18" s="33">
        <v>0</v>
      </c>
      <c r="R18" s="33">
        <v>2.8000000000000029</v>
      </c>
      <c r="S18" s="33">
        <v>0.79999999999999982</v>
      </c>
      <c r="T18" s="33">
        <v>0</v>
      </c>
      <c r="U18" s="33">
        <v>0.41142857142857125</v>
      </c>
      <c r="V18" s="33">
        <v>0</v>
      </c>
      <c r="W18" s="33">
        <v>0.39999999999999974</v>
      </c>
      <c r="X18" s="33">
        <v>1.2342857142857138</v>
      </c>
      <c r="Y18" s="33">
        <v>2.5326633165829189</v>
      </c>
      <c r="AA18" s="40">
        <f t="shared" si="0"/>
        <v>13.069806173725778</v>
      </c>
      <c r="AC18" s="40">
        <f t="shared" si="1"/>
        <v>-13.069806173725778</v>
      </c>
      <c r="AD18" s="63" t="s">
        <v>90</v>
      </c>
      <c r="AE18" s="33">
        <v>0</v>
      </c>
      <c r="AF18" s="33">
        <v>1.2228571428571429</v>
      </c>
      <c r="AG18" s="33">
        <v>0.4</v>
      </c>
      <c r="AH18" s="33">
        <v>3.2685714285714287</v>
      </c>
      <c r="AI18" s="33">
        <v>2.8000000000000029</v>
      </c>
      <c r="AJ18" s="33">
        <v>1.2114285714285711</v>
      </c>
      <c r="AK18" s="33">
        <v>0.39999999999999974</v>
      </c>
      <c r="AL18" s="33">
        <v>3.7669490308686324</v>
      </c>
      <c r="AN18" s="36">
        <f>SUM(AE18:AL18)</f>
        <v>13.069806173725778</v>
      </c>
      <c r="AP18" s="36">
        <f t="shared" si="3"/>
        <v>0</v>
      </c>
    </row>
    <row r="19" spans="2:42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AA19" s="40">
        <f t="shared" si="0"/>
        <v>0</v>
      </c>
      <c r="AC19" s="40">
        <f t="shared" si="1"/>
        <v>0</v>
      </c>
      <c r="AD19" s="63"/>
      <c r="AE19" s="33"/>
      <c r="AF19" s="33"/>
      <c r="AG19" s="33"/>
      <c r="AH19" s="33"/>
      <c r="AI19" s="33"/>
      <c r="AJ19" s="33"/>
      <c r="AK19" s="33"/>
      <c r="AL19" s="33"/>
      <c r="AN19" s="43"/>
      <c r="AP19" s="36">
        <f t="shared" si="3"/>
        <v>0</v>
      </c>
    </row>
    <row r="20" spans="2:42" ht="15" customHeight="1" x14ac:dyDescent="0.25">
      <c r="B20" s="27">
        <v>4</v>
      </c>
      <c r="C20" s="28" t="s">
        <v>70</v>
      </c>
      <c r="D20" s="29" t="s">
        <v>66</v>
      </c>
      <c r="E20" s="30"/>
      <c r="F20" s="31"/>
      <c r="G20" s="32"/>
      <c r="I20" s="33">
        <v>0</v>
      </c>
      <c r="J20" s="33">
        <v>4400</v>
      </c>
      <c r="K20" s="33">
        <v>33000</v>
      </c>
      <c r="L20" s="33">
        <v>0</v>
      </c>
      <c r="M20" s="33">
        <v>39600</v>
      </c>
      <c r="N20" s="33">
        <v>44000</v>
      </c>
      <c r="O20" s="33">
        <v>46200.000000000007</v>
      </c>
      <c r="P20" s="33">
        <v>63800.000000000007</v>
      </c>
      <c r="Q20" s="33">
        <v>30800.000000000004</v>
      </c>
      <c r="R20" s="33">
        <v>15400.000000000002</v>
      </c>
      <c r="S20" s="33">
        <v>17600</v>
      </c>
      <c r="T20" s="33">
        <v>52800.000000000007</v>
      </c>
      <c r="U20" s="33">
        <v>37400</v>
      </c>
      <c r="V20" s="33">
        <v>17600</v>
      </c>
      <c r="W20" s="33">
        <v>8800</v>
      </c>
      <c r="X20" s="33">
        <v>0</v>
      </c>
      <c r="Y20" s="33">
        <v>0</v>
      </c>
      <c r="AA20" s="35">
        <f t="shared" si="0"/>
        <v>411400</v>
      </c>
      <c r="AB20" s="18"/>
      <c r="AC20" s="35">
        <f t="shared" si="1"/>
        <v>-411400</v>
      </c>
      <c r="AD20" s="63"/>
      <c r="AE20" s="33"/>
      <c r="AF20" s="33"/>
      <c r="AG20" s="33"/>
      <c r="AH20" s="33"/>
      <c r="AI20" s="33"/>
      <c r="AJ20" s="33"/>
      <c r="AK20" s="33"/>
      <c r="AL20" s="33"/>
      <c r="AN20" s="36">
        <f>SUM(AE20:AL20)</f>
        <v>0</v>
      </c>
      <c r="AO20" s="20"/>
      <c r="AP20" s="36">
        <f t="shared" si="3"/>
        <v>-411400</v>
      </c>
    </row>
    <row r="21" spans="2:42" x14ac:dyDescent="0.25">
      <c r="B21" s="46" t="s">
        <v>76</v>
      </c>
      <c r="C21" s="47" t="s">
        <v>82</v>
      </c>
      <c r="D21" s="38" t="s">
        <v>67</v>
      </c>
      <c r="E21" s="39"/>
      <c r="F21" s="31"/>
      <c r="G21" s="32"/>
      <c r="I21" s="33">
        <v>0</v>
      </c>
      <c r="J21" s="33">
        <v>880</v>
      </c>
      <c r="K21" s="33">
        <v>6600</v>
      </c>
      <c r="L21" s="33">
        <v>0</v>
      </c>
      <c r="M21" s="33">
        <v>7920</v>
      </c>
      <c r="N21" s="33">
        <v>8800</v>
      </c>
      <c r="O21" s="33">
        <v>9240.0000000000018</v>
      </c>
      <c r="P21" s="33">
        <v>12760.000000000002</v>
      </c>
      <c r="Q21" s="33">
        <v>6160.0000000000009</v>
      </c>
      <c r="R21" s="33">
        <v>3080.0000000000005</v>
      </c>
      <c r="S21" s="33">
        <v>3520</v>
      </c>
      <c r="T21" s="33">
        <v>10560.000000000002</v>
      </c>
      <c r="U21" s="33">
        <v>7480</v>
      </c>
      <c r="V21" s="33">
        <v>3520</v>
      </c>
      <c r="W21" s="33">
        <v>1760</v>
      </c>
      <c r="X21" s="33">
        <v>0</v>
      </c>
      <c r="Y21" s="33">
        <v>0</v>
      </c>
      <c r="AA21" s="40">
        <f t="shared" si="0"/>
        <v>82280</v>
      </c>
      <c r="AC21" s="40">
        <f t="shared" si="1"/>
        <v>-82280</v>
      </c>
      <c r="AD21" s="63" t="s">
        <v>91</v>
      </c>
      <c r="AE21" s="33">
        <v>0</v>
      </c>
      <c r="AF21" s="33">
        <v>7480</v>
      </c>
      <c r="AG21" s="33">
        <v>0</v>
      </c>
      <c r="AH21" s="33">
        <v>44880</v>
      </c>
      <c r="AI21" s="33">
        <v>3080.0000000000005</v>
      </c>
      <c r="AJ21" s="33">
        <v>21560</v>
      </c>
      <c r="AK21" s="33">
        <v>5280</v>
      </c>
      <c r="AL21" s="33">
        <v>0</v>
      </c>
      <c r="AN21" s="36">
        <f>SUM(AE21:AL21)</f>
        <v>82280</v>
      </c>
      <c r="AP21" s="36">
        <f t="shared" si="3"/>
        <v>0</v>
      </c>
    </row>
    <row r="22" spans="2:42" x14ac:dyDescent="0.25">
      <c r="B22" s="46" t="s">
        <v>76</v>
      </c>
      <c r="C22" s="47" t="s">
        <v>79</v>
      </c>
      <c r="D22" s="38" t="s">
        <v>66</v>
      </c>
      <c r="E22" s="39"/>
      <c r="F22" s="31"/>
      <c r="G22" s="32"/>
      <c r="I22" s="33">
        <v>0</v>
      </c>
      <c r="J22" s="33">
        <v>4400</v>
      </c>
      <c r="K22" s="33">
        <v>33000</v>
      </c>
      <c r="L22" s="33">
        <v>0</v>
      </c>
      <c r="M22" s="33">
        <v>39600</v>
      </c>
      <c r="N22" s="33">
        <v>44000</v>
      </c>
      <c r="O22" s="33">
        <v>46200.000000000007</v>
      </c>
      <c r="P22" s="33">
        <v>63800.000000000007</v>
      </c>
      <c r="Q22" s="33">
        <v>30800.000000000004</v>
      </c>
      <c r="R22" s="33">
        <v>15400.000000000002</v>
      </c>
      <c r="S22" s="33">
        <v>17600</v>
      </c>
      <c r="T22" s="33">
        <v>52800.000000000007</v>
      </c>
      <c r="U22" s="33">
        <v>37400</v>
      </c>
      <c r="V22" s="33">
        <v>17600</v>
      </c>
      <c r="W22" s="33">
        <v>8800</v>
      </c>
      <c r="X22" s="33">
        <v>0</v>
      </c>
      <c r="Y22" s="33">
        <v>0</v>
      </c>
      <c r="AA22" s="40">
        <f t="shared" si="0"/>
        <v>411400</v>
      </c>
      <c r="AC22" s="40">
        <f t="shared" si="1"/>
        <v>-411400</v>
      </c>
      <c r="AD22" s="63" t="s">
        <v>92</v>
      </c>
      <c r="AE22" s="33">
        <v>0</v>
      </c>
      <c r="AF22" s="33">
        <v>37400</v>
      </c>
      <c r="AG22" s="33">
        <v>0</v>
      </c>
      <c r="AH22" s="33">
        <v>224400</v>
      </c>
      <c r="AI22" s="33">
        <v>15400.000000000002</v>
      </c>
      <c r="AJ22" s="33">
        <v>107800</v>
      </c>
      <c r="AK22" s="33">
        <v>26400</v>
      </c>
      <c r="AL22" s="33">
        <v>0</v>
      </c>
      <c r="AN22" s="36">
        <f>SUM(AE22:AL22)</f>
        <v>411400</v>
      </c>
      <c r="AP22" s="36">
        <f t="shared" si="3"/>
        <v>0</v>
      </c>
    </row>
    <row r="23" spans="2:42" x14ac:dyDescent="0.25">
      <c r="B23" s="37" t="s">
        <v>76</v>
      </c>
      <c r="C23" s="38" t="s">
        <v>78</v>
      </c>
      <c r="D23" s="38" t="s">
        <v>66</v>
      </c>
      <c r="E23" s="39"/>
      <c r="F23" s="31"/>
      <c r="G23" s="32"/>
      <c r="I23" s="33">
        <v>0</v>
      </c>
      <c r="J23" s="33">
        <v>4400</v>
      </c>
      <c r="K23" s="33">
        <v>33000</v>
      </c>
      <c r="L23" s="33">
        <v>0</v>
      </c>
      <c r="M23" s="33">
        <v>39600</v>
      </c>
      <c r="N23" s="33">
        <v>44000</v>
      </c>
      <c r="O23" s="33">
        <v>46200.000000000007</v>
      </c>
      <c r="P23" s="33">
        <v>63800.000000000007</v>
      </c>
      <c r="Q23" s="33">
        <v>30800.000000000004</v>
      </c>
      <c r="R23" s="33">
        <v>15400.000000000002</v>
      </c>
      <c r="S23" s="33">
        <v>17600</v>
      </c>
      <c r="T23" s="33">
        <v>52800.000000000007</v>
      </c>
      <c r="U23" s="33">
        <v>37400</v>
      </c>
      <c r="V23" s="33">
        <v>17600</v>
      </c>
      <c r="W23" s="33">
        <v>8800</v>
      </c>
      <c r="X23" s="33">
        <v>0</v>
      </c>
      <c r="Y23" s="33">
        <v>0</v>
      </c>
      <c r="AA23" s="40">
        <f t="shared" si="0"/>
        <v>411400</v>
      </c>
      <c r="AC23" s="40">
        <f t="shared" si="1"/>
        <v>-411400</v>
      </c>
      <c r="AD23" s="63" t="s">
        <v>93</v>
      </c>
      <c r="AE23" s="33">
        <v>0</v>
      </c>
      <c r="AF23" s="33">
        <v>37400</v>
      </c>
      <c r="AG23" s="33">
        <v>0</v>
      </c>
      <c r="AH23" s="33">
        <v>224400</v>
      </c>
      <c r="AI23" s="33">
        <v>15400.000000000002</v>
      </c>
      <c r="AJ23" s="33">
        <v>107800</v>
      </c>
      <c r="AK23" s="33">
        <v>26400</v>
      </c>
      <c r="AL23" s="33">
        <v>0</v>
      </c>
      <c r="AN23" s="36">
        <f>SUM(AE23:AL23)</f>
        <v>411400</v>
      </c>
      <c r="AP23" s="36">
        <f t="shared" si="3"/>
        <v>0</v>
      </c>
    </row>
    <row r="24" spans="2:42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AA24" s="40">
        <f t="shared" si="0"/>
        <v>0</v>
      </c>
      <c r="AC24" s="40">
        <f t="shared" si="1"/>
        <v>0</v>
      </c>
      <c r="AD24" s="63"/>
      <c r="AE24" s="33"/>
      <c r="AF24" s="33"/>
      <c r="AG24" s="33"/>
      <c r="AH24" s="33"/>
      <c r="AI24" s="33"/>
      <c r="AJ24" s="33"/>
      <c r="AK24" s="33"/>
      <c r="AL24" s="33"/>
      <c r="AN24" s="43"/>
      <c r="AP24" s="36">
        <f t="shared" si="3"/>
        <v>0</v>
      </c>
    </row>
    <row r="25" spans="2:42" ht="15" customHeight="1" x14ac:dyDescent="0.25">
      <c r="B25" s="27">
        <v>5</v>
      </c>
      <c r="C25" s="28" t="s">
        <v>71</v>
      </c>
      <c r="D25" s="29" t="s">
        <v>66</v>
      </c>
      <c r="E25" s="30"/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AA25" s="48">
        <f t="shared" si="0"/>
        <v>0</v>
      </c>
      <c r="AB25" s="18"/>
      <c r="AC25" s="35">
        <f t="shared" si="1"/>
        <v>0</v>
      </c>
      <c r="AD25" s="63"/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N25" s="36">
        <f>SUM(AE25:AL25)</f>
        <v>0</v>
      </c>
      <c r="AO25" s="20"/>
      <c r="AP25" s="36">
        <f t="shared" si="3"/>
        <v>0</v>
      </c>
    </row>
    <row r="26" spans="2:42" ht="15.75" thickBot="1" x14ac:dyDescent="0.3">
      <c r="B26" s="49" t="s">
        <v>76</v>
      </c>
      <c r="C26" s="50" t="s">
        <v>84</v>
      </c>
      <c r="D26" s="50" t="s">
        <v>66</v>
      </c>
      <c r="E26" s="51"/>
      <c r="F26" s="52"/>
      <c r="G26" s="53"/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AA26" s="40">
        <f t="shared" si="0"/>
        <v>0</v>
      </c>
      <c r="AC26" s="40">
        <f t="shared" si="1"/>
        <v>0</v>
      </c>
      <c r="AD26" s="63" t="s">
        <v>94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N26" s="36">
        <f>SUM(AE26:AL26)</f>
        <v>0</v>
      </c>
      <c r="AP26" s="36">
        <f t="shared" si="3"/>
        <v>0</v>
      </c>
    </row>
    <row r="27" spans="2:42" ht="15.75" thickBot="1" x14ac:dyDescent="0.3">
      <c r="B27" s="54"/>
      <c r="C27" s="55"/>
      <c r="D27" s="55"/>
      <c r="E27" s="55"/>
      <c r="F27" s="56" t="s">
        <v>64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AE27" s="58"/>
      <c r="AF27" s="58"/>
      <c r="AG27" s="58"/>
      <c r="AH27" s="58"/>
      <c r="AI27" s="58"/>
      <c r="AJ27" s="58"/>
      <c r="AK27" s="58"/>
      <c r="AL27" s="58"/>
    </row>
    <row r="28" spans="2:42" x14ac:dyDescent="0.25">
      <c r="AD28" s="63" t="s">
        <v>85</v>
      </c>
      <c r="AE28" s="1">
        <f>SUMIF($AD$8:$AD$26,$AD28,AE$8:AE$26)</f>
        <v>0</v>
      </c>
      <c r="AF28" s="1">
        <f t="shared" ref="AF28:AL28" si="4">SUMIF($AD$8:$AD$26,$AD28,AF$8:AF$26)</f>
        <v>324.00000000000011</v>
      </c>
      <c r="AG28" s="1">
        <f t="shared" si="4"/>
        <v>216</v>
      </c>
      <c r="AH28" s="1">
        <f t="shared" si="4"/>
        <v>129.60000000000002</v>
      </c>
      <c r="AI28" s="1">
        <f t="shared" si="4"/>
        <v>129.60000000000002</v>
      </c>
      <c r="AJ28" s="1">
        <f t="shared" si="4"/>
        <v>259.2</v>
      </c>
      <c r="AK28" s="1">
        <f t="shared" si="4"/>
        <v>21.6</v>
      </c>
      <c r="AL28" s="1">
        <f t="shared" si="4"/>
        <v>365.88536912751681</v>
      </c>
    </row>
    <row r="29" spans="2:42" x14ac:dyDescent="0.25">
      <c r="I29" s="1" t="s">
        <v>3</v>
      </c>
      <c r="K29" s="1" t="s">
        <v>3</v>
      </c>
      <c r="AD29" s="63" t="s">
        <v>86</v>
      </c>
      <c r="AE29" s="1">
        <f t="shared" ref="AE29:AL37" si="5">SUMIF($AD$8:$AD$26,$AD29,AE$8:AE$26)</f>
        <v>0</v>
      </c>
      <c r="AF29" s="1">
        <f t="shared" si="5"/>
        <v>10861.142857142861</v>
      </c>
      <c r="AG29" s="1">
        <f t="shared" si="5"/>
        <v>7220</v>
      </c>
      <c r="AH29" s="1">
        <f t="shared" si="5"/>
        <v>4483.4285714285725</v>
      </c>
      <c r="AI29" s="1">
        <f t="shared" si="5"/>
        <v>4460.0000000000009</v>
      </c>
      <c r="AJ29" s="1">
        <f t="shared" si="5"/>
        <v>8700.5714285714294</v>
      </c>
      <c r="AK29" s="1">
        <f t="shared" si="5"/>
        <v>740.00000000000011</v>
      </c>
      <c r="AL29" s="1">
        <f t="shared" si="5"/>
        <v>12384.526422460658</v>
      </c>
    </row>
    <row r="30" spans="2:42" x14ac:dyDescent="0.25">
      <c r="I30" s="1" t="s">
        <v>5</v>
      </c>
      <c r="K30" s="1" t="s">
        <v>5</v>
      </c>
      <c r="AD30" s="63" t="s">
        <v>87</v>
      </c>
      <c r="AE30" s="1">
        <f t="shared" si="5"/>
        <v>0</v>
      </c>
      <c r="AF30" s="1">
        <f t="shared" si="5"/>
        <v>324.00000000000011</v>
      </c>
      <c r="AG30" s="1">
        <f t="shared" si="5"/>
        <v>216</v>
      </c>
      <c r="AH30" s="1">
        <f t="shared" si="5"/>
        <v>129.60000000000002</v>
      </c>
      <c r="AI30" s="1">
        <f t="shared" si="5"/>
        <v>129.60000000000002</v>
      </c>
      <c r="AJ30" s="1">
        <f t="shared" si="5"/>
        <v>259.2</v>
      </c>
      <c r="AK30" s="1">
        <f t="shared" si="5"/>
        <v>21.6</v>
      </c>
      <c r="AL30" s="1">
        <f t="shared" si="5"/>
        <v>365.88536912751681</v>
      </c>
    </row>
    <row r="31" spans="2:42" x14ac:dyDescent="0.25">
      <c r="I31" s="1" t="s">
        <v>6</v>
      </c>
      <c r="K31" s="1" t="s">
        <v>7</v>
      </c>
      <c r="AD31" s="63" t="s">
        <v>88</v>
      </c>
      <c r="AE31" s="1">
        <f t="shared" si="5"/>
        <v>0</v>
      </c>
      <c r="AF31" s="1">
        <f t="shared" si="5"/>
        <v>0</v>
      </c>
      <c r="AG31" s="1">
        <f t="shared" si="5"/>
        <v>0</v>
      </c>
      <c r="AH31" s="1">
        <f t="shared" si="5"/>
        <v>4.1904761904761898</v>
      </c>
      <c r="AI31" s="1">
        <f t="shared" si="5"/>
        <v>0</v>
      </c>
      <c r="AJ31" s="1">
        <f t="shared" si="5"/>
        <v>0.83333333333333304</v>
      </c>
      <c r="AK31" s="1">
        <f t="shared" si="5"/>
        <v>1.6904761904761898</v>
      </c>
      <c r="AL31" s="1">
        <f t="shared" si="5"/>
        <v>0.83333333333333293</v>
      </c>
    </row>
    <row r="32" spans="2:42" x14ac:dyDescent="0.25">
      <c r="I32" s="1" t="s">
        <v>6</v>
      </c>
      <c r="K32" s="1" t="s">
        <v>8</v>
      </c>
      <c r="AD32" s="63" t="s">
        <v>89</v>
      </c>
      <c r="AE32" s="1">
        <f t="shared" si="5"/>
        <v>0</v>
      </c>
      <c r="AF32" s="1">
        <f t="shared" si="5"/>
        <v>0</v>
      </c>
      <c r="AG32" s="1">
        <f t="shared" si="5"/>
        <v>0</v>
      </c>
      <c r="AH32" s="1">
        <f t="shared" si="5"/>
        <v>1.0476190476190474</v>
      </c>
      <c r="AI32" s="1">
        <f t="shared" si="5"/>
        <v>0</v>
      </c>
      <c r="AJ32" s="1">
        <f t="shared" si="5"/>
        <v>0.20833333333333326</v>
      </c>
      <c r="AK32" s="1">
        <f t="shared" si="5"/>
        <v>0.42261904761904745</v>
      </c>
      <c r="AL32" s="1">
        <f t="shared" si="5"/>
        <v>0.20833333333333323</v>
      </c>
    </row>
    <row r="33" spans="9:38" x14ac:dyDescent="0.25">
      <c r="I33" s="1" t="s">
        <v>8</v>
      </c>
      <c r="K33" s="1" t="s">
        <v>10</v>
      </c>
      <c r="AD33" s="63" t="s">
        <v>90</v>
      </c>
      <c r="AE33" s="1">
        <f t="shared" si="5"/>
        <v>0</v>
      </c>
      <c r="AF33" s="1">
        <f t="shared" si="5"/>
        <v>1.2228571428571429</v>
      </c>
      <c r="AG33" s="1">
        <f t="shared" si="5"/>
        <v>0.4</v>
      </c>
      <c r="AH33" s="1">
        <f t="shared" si="5"/>
        <v>3.2685714285714287</v>
      </c>
      <c r="AI33" s="1">
        <f t="shared" si="5"/>
        <v>2.8000000000000029</v>
      </c>
      <c r="AJ33" s="1">
        <f t="shared" si="5"/>
        <v>1.2114285714285711</v>
      </c>
      <c r="AK33" s="1">
        <f t="shared" si="5"/>
        <v>0.39999999999999974</v>
      </c>
      <c r="AL33" s="1">
        <f t="shared" si="5"/>
        <v>3.7669490308686324</v>
      </c>
    </row>
    <row r="34" spans="9:38" x14ac:dyDescent="0.25">
      <c r="I34" s="1" t="s">
        <v>11</v>
      </c>
      <c r="K34" s="1" t="s">
        <v>14</v>
      </c>
      <c r="AD34" s="63" t="s">
        <v>91</v>
      </c>
      <c r="AE34" s="1">
        <f t="shared" si="5"/>
        <v>0</v>
      </c>
      <c r="AF34" s="1">
        <f t="shared" si="5"/>
        <v>7480</v>
      </c>
      <c r="AG34" s="1">
        <f t="shared" si="5"/>
        <v>0</v>
      </c>
      <c r="AH34" s="1">
        <f t="shared" si="5"/>
        <v>44880</v>
      </c>
      <c r="AI34" s="1">
        <f t="shared" si="5"/>
        <v>3080.0000000000005</v>
      </c>
      <c r="AJ34" s="1">
        <f t="shared" si="5"/>
        <v>21560</v>
      </c>
      <c r="AK34" s="1">
        <f t="shared" si="5"/>
        <v>5280</v>
      </c>
      <c r="AL34" s="1">
        <f t="shared" si="5"/>
        <v>0</v>
      </c>
    </row>
    <row r="35" spans="9:38" x14ac:dyDescent="0.25">
      <c r="AD35" s="63" t="s">
        <v>92</v>
      </c>
      <c r="AE35" s="1">
        <f t="shared" si="5"/>
        <v>0</v>
      </c>
      <c r="AF35" s="1">
        <f t="shared" si="5"/>
        <v>37400</v>
      </c>
      <c r="AG35" s="1">
        <f t="shared" si="5"/>
        <v>0</v>
      </c>
      <c r="AH35" s="1">
        <f t="shared" si="5"/>
        <v>224400</v>
      </c>
      <c r="AI35" s="1">
        <f t="shared" si="5"/>
        <v>15400.000000000002</v>
      </c>
      <c r="AJ35" s="1">
        <f t="shared" si="5"/>
        <v>107800</v>
      </c>
      <c r="AK35" s="1">
        <f t="shared" si="5"/>
        <v>26400</v>
      </c>
      <c r="AL35" s="1">
        <f t="shared" si="5"/>
        <v>0</v>
      </c>
    </row>
    <row r="36" spans="9:38" x14ac:dyDescent="0.25">
      <c r="AD36" s="63" t="s">
        <v>93</v>
      </c>
      <c r="AE36" s="1">
        <f t="shared" si="5"/>
        <v>0</v>
      </c>
      <c r="AF36" s="1">
        <f t="shared" si="5"/>
        <v>37400</v>
      </c>
      <c r="AG36" s="1">
        <f t="shared" si="5"/>
        <v>0</v>
      </c>
      <c r="AH36" s="1">
        <f t="shared" si="5"/>
        <v>224400</v>
      </c>
      <c r="AI36" s="1">
        <f t="shared" si="5"/>
        <v>15400.000000000002</v>
      </c>
      <c r="AJ36" s="1">
        <f t="shared" si="5"/>
        <v>107800</v>
      </c>
      <c r="AK36" s="1">
        <f t="shared" si="5"/>
        <v>26400</v>
      </c>
      <c r="AL36" s="1">
        <f t="shared" si="5"/>
        <v>0</v>
      </c>
    </row>
    <row r="37" spans="9:38" x14ac:dyDescent="0.25">
      <c r="AD37" s="63" t="s">
        <v>94</v>
      </c>
      <c r="AE37" s="1">
        <f t="shared" si="5"/>
        <v>0</v>
      </c>
      <c r="AF37" s="1">
        <f t="shared" si="5"/>
        <v>0</v>
      </c>
      <c r="AG37" s="1">
        <f t="shared" si="5"/>
        <v>0</v>
      </c>
      <c r="AH37" s="1">
        <f t="shared" si="5"/>
        <v>0</v>
      </c>
      <c r="AI37" s="1">
        <f t="shared" si="5"/>
        <v>0</v>
      </c>
      <c r="AJ37" s="1">
        <f t="shared" si="5"/>
        <v>0</v>
      </c>
      <c r="AK37" s="1">
        <f t="shared" si="5"/>
        <v>0</v>
      </c>
      <c r="AL37" s="1">
        <f t="shared" si="5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E37"/>
  <sheetViews>
    <sheetView showGridLines="0" topLeftCell="F13" zoomScale="85" zoomScaleNormal="85" workbookViewId="0">
      <selection activeCell="AM28" sqref="AM28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9" max="34" width="11.7109375" style="1" hidden="1" customWidth="1" outlineLevel="1"/>
    <col min="35" max="35" width="9.140625" hidden="1" customWidth="1" outlineLevel="1"/>
    <col min="36" max="36" width="11.5703125" hidden="1" customWidth="1" outlineLevel="1"/>
    <col min="37" max="37" width="9.140625" hidden="1" customWidth="1" outlineLevel="1"/>
    <col min="38" max="38" width="11.5703125" hidden="1" customWidth="1" outlineLevel="1"/>
    <col min="39" max="39" width="9.140625" collapsed="1"/>
    <col min="40" max="53" width="11.7109375" style="1" customWidth="1" outlineLevel="1"/>
    <col min="54" max="54" width="9.140625" style="1"/>
    <col min="55" max="55" width="11.5703125" style="1" bestFit="1" customWidth="1"/>
    <col min="56" max="256" width="9.140625" style="1"/>
    <col min="257" max="257" width="6.5703125" style="1" customWidth="1"/>
    <col min="258" max="258" width="13.7109375" style="1" customWidth="1"/>
    <col min="259" max="259" width="87.5703125" style="1" customWidth="1"/>
    <col min="260" max="260" width="13.7109375" style="1" customWidth="1"/>
    <col min="261" max="261" width="14.7109375" style="1" customWidth="1"/>
    <col min="262" max="262" width="13.5703125" style="1" customWidth="1"/>
    <col min="263" max="263" width="14.28515625" style="1" bestFit="1" customWidth="1"/>
    <col min="264" max="264" width="9.140625" style="1"/>
    <col min="265" max="294" width="0" style="1" hidden="1" customWidth="1"/>
    <col min="295" max="295" width="9.140625" style="1"/>
    <col min="296" max="309" width="0" style="1" hidden="1" customWidth="1"/>
    <col min="310" max="310" width="9.140625" style="1"/>
    <col min="311" max="311" width="11.5703125" style="1" bestFit="1" customWidth="1"/>
    <col min="312" max="512" width="9.140625" style="1"/>
    <col min="513" max="513" width="6.5703125" style="1" customWidth="1"/>
    <col min="514" max="514" width="13.7109375" style="1" customWidth="1"/>
    <col min="515" max="515" width="87.5703125" style="1" customWidth="1"/>
    <col min="516" max="516" width="13.7109375" style="1" customWidth="1"/>
    <col min="517" max="517" width="14.7109375" style="1" customWidth="1"/>
    <col min="518" max="518" width="13.5703125" style="1" customWidth="1"/>
    <col min="519" max="519" width="14.28515625" style="1" bestFit="1" customWidth="1"/>
    <col min="520" max="520" width="9.140625" style="1"/>
    <col min="521" max="550" width="0" style="1" hidden="1" customWidth="1"/>
    <col min="551" max="551" width="9.140625" style="1"/>
    <col min="552" max="565" width="0" style="1" hidden="1" customWidth="1"/>
    <col min="566" max="566" width="9.140625" style="1"/>
    <col min="567" max="567" width="11.5703125" style="1" bestFit="1" customWidth="1"/>
    <col min="568" max="768" width="9.140625" style="1"/>
    <col min="769" max="769" width="6.5703125" style="1" customWidth="1"/>
    <col min="770" max="770" width="13.7109375" style="1" customWidth="1"/>
    <col min="771" max="771" width="87.5703125" style="1" customWidth="1"/>
    <col min="772" max="772" width="13.7109375" style="1" customWidth="1"/>
    <col min="773" max="773" width="14.7109375" style="1" customWidth="1"/>
    <col min="774" max="774" width="13.5703125" style="1" customWidth="1"/>
    <col min="775" max="775" width="14.28515625" style="1" bestFit="1" customWidth="1"/>
    <col min="776" max="776" width="9.140625" style="1"/>
    <col min="777" max="806" width="0" style="1" hidden="1" customWidth="1"/>
    <col min="807" max="807" width="9.140625" style="1"/>
    <col min="808" max="821" width="0" style="1" hidden="1" customWidth="1"/>
    <col min="822" max="822" width="9.140625" style="1"/>
    <col min="823" max="823" width="11.5703125" style="1" bestFit="1" customWidth="1"/>
    <col min="824" max="1024" width="9.140625" style="1"/>
    <col min="1025" max="1025" width="6.5703125" style="1" customWidth="1"/>
    <col min="1026" max="1026" width="13.7109375" style="1" customWidth="1"/>
    <col min="1027" max="1027" width="87.5703125" style="1" customWidth="1"/>
    <col min="1028" max="1028" width="13.7109375" style="1" customWidth="1"/>
    <col min="1029" max="1029" width="14.7109375" style="1" customWidth="1"/>
    <col min="1030" max="1030" width="13.5703125" style="1" customWidth="1"/>
    <col min="1031" max="1031" width="14.28515625" style="1" bestFit="1" customWidth="1"/>
    <col min="1032" max="1032" width="9.140625" style="1"/>
    <col min="1033" max="1062" width="0" style="1" hidden="1" customWidth="1"/>
    <col min="1063" max="1063" width="9.140625" style="1"/>
    <col min="1064" max="1077" width="0" style="1" hidden="1" customWidth="1"/>
    <col min="1078" max="1078" width="9.140625" style="1"/>
    <col min="1079" max="1079" width="11.5703125" style="1" bestFit="1" customWidth="1"/>
    <col min="1080" max="1280" width="9.140625" style="1"/>
    <col min="1281" max="1281" width="6.5703125" style="1" customWidth="1"/>
    <col min="1282" max="1282" width="13.7109375" style="1" customWidth="1"/>
    <col min="1283" max="1283" width="87.5703125" style="1" customWidth="1"/>
    <col min="1284" max="1284" width="13.7109375" style="1" customWidth="1"/>
    <col min="1285" max="1285" width="14.7109375" style="1" customWidth="1"/>
    <col min="1286" max="1286" width="13.5703125" style="1" customWidth="1"/>
    <col min="1287" max="1287" width="14.28515625" style="1" bestFit="1" customWidth="1"/>
    <col min="1288" max="1288" width="9.140625" style="1"/>
    <col min="1289" max="1318" width="0" style="1" hidden="1" customWidth="1"/>
    <col min="1319" max="1319" width="9.140625" style="1"/>
    <col min="1320" max="1333" width="0" style="1" hidden="1" customWidth="1"/>
    <col min="1334" max="1334" width="9.140625" style="1"/>
    <col min="1335" max="1335" width="11.5703125" style="1" bestFit="1" customWidth="1"/>
    <col min="1336" max="1536" width="9.140625" style="1"/>
    <col min="1537" max="1537" width="6.5703125" style="1" customWidth="1"/>
    <col min="1538" max="1538" width="13.7109375" style="1" customWidth="1"/>
    <col min="1539" max="1539" width="87.5703125" style="1" customWidth="1"/>
    <col min="1540" max="1540" width="13.7109375" style="1" customWidth="1"/>
    <col min="1541" max="1541" width="14.7109375" style="1" customWidth="1"/>
    <col min="1542" max="1542" width="13.5703125" style="1" customWidth="1"/>
    <col min="1543" max="1543" width="14.28515625" style="1" bestFit="1" customWidth="1"/>
    <col min="1544" max="1544" width="9.140625" style="1"/>
    <col min="1545" max="1574" width="0" style="1" hidden="1" customWidth="1"/>
    <col min="1575" max="1575" width="9.140625" style="1"/>
    <col min="1576" max="1589" width="0" style="1" hidden="1" customWidth="1"/>
    <col min="1590" max="1590" width="9.140625" style="1"/>
    <col min="1591" max="1591" width="11.5703125" style="1" bestFit="1" customWidth="1"/>
    <col min="1592" max="1792" width="9.140625" style="1"/>
    <col min="1793" max="1793" width="6.5703125" style="1" customWidth="1"/>
    <col min="1794" max="1794" width="13.7109375" style="1" customWidth="1"/>
    <col min="1795" max="1795" width="87.5703125" style="1" customWidth="1"/>
    <col min="1796" max="1796" width="13.7109375" style="1" customWidth="1"/>
    <col min="1797" max="1797" width="14.7109375" style="1" customWidth="1"/>
    <col min="1798" max="1798" width="13.5703125" style="1" customWidth="1"/>
    <col min="1799" max="1799" width="14.28515625" style="1" bestFit="1" customWidth="1"/>
    <col min="1800" max="1800" width="9.140625" style="1"/>
    <col min="1801" max="1830" width="0" style="1" hidden="1" customWidth="1"/>
    <col min="1831" max="1831" width="9.140625" style="1"/>
    <col min="1832" max="1845" width="0" style="1" hidden="1" customWidth="1"/>
    <col min="1846" max="1846" width="9.140625" style="1"/>
    <col min="1847" max="1847" width="11.5703125" style="1" bestFit="1" customWidth="1"/>
    <col min="1848" max="2048" width="9.140625" style="1"/>
    <col min="2049" max="2049" width="6.5703125" style="1" customWidth="1"/>
    <col min="2050" max="2050" width="13.7109375" style="1" customWidth="1"/>
    <col min="2051" max="2051" width="87.5703125" style="1" customWidth="1"/>
    <col min="2052" max="2052" width="13.7109375" style="1" customWidth="1"/>
    <col min="2053" max="2053" width="14.7109375" style="1" customWidth="1"/>
    <col min="2054" max="2054" width="13.5703125" style="1" customWidth="1"/>
    <col min="2055" max="2055" width="14.28515625" style="1" bestFit="1" customWidth="1"/>
    <col min="2056" max="2056" width="9.140625" style="1"/>
    <col min="2057" max="2086" width="0" style="1" hidden="1" customWidth="1"/>
    <col min="2087" max="2087" width="9.140625" style="1"/>
    <col min="2088" max="2101" width="0" style="1" hidden="1" customWidth="1"/>
    <col min="2102" max="2102" width="9.140625" style="1"/>
    <col min="2103" max="2103" width="11.5703125" style="1" bestFit="1" customWidth="1"/>
    <col min="2104" max="2304" width="9.140625" style="1"/>
    <col min="2305" max="2305" width="6.5703125" style="1" customWidth="1"/>
    <col min="2306" max="2306" width="13.7109375" style="1" customWidth="1"/>
    <col min="2307" max="2307" width="87.5703125" style="1" customWidth="1"/>
    <col min="2308" max="2308" width="13.7109375" style="1" customWidth="1"/>
    <col min="2309" max="2309" width="14.7109375" style="1" customWidth="1"/>
    <col min="2310" max="2310" width="13.5703125" style="1" customWidth="1"/>
    <col min="2311" max="2311" width="14.28515625" style="1" bestFit="1" customWidth="1"/>
    <col min="2312" max="2312" width="9.140625" style="1"/>
    <col min="2313" max="2342" width="0" style="1" hidden="1" customWidth="1"/>
    <col min="2343" max="2343" width="9.140625" style="1"/>
    <col min="2344" max="2357" width="0" style="1" hidden="1" customWidth="1"/>
    <col min="2358" max="2358" width="9.140625" style="1"/>
    <col min="2359" max="2359" width="11.5703125" style="1" bestFit="1" customWidth="1"/>
    <col min="2360" max="2560" width="9.140625" style="1"/>
    <col min="2561" max="2561" width="6.5703125" style="1" customWidth="1"/>
    <col min="2562" max="2562" width="13.7109375" style="1" customWidth="1"/>
    <col min="2563" max="2563" width="87.5703125" style="1" customWidth="1"/>
    <col min="2564" max="2564" width="13.7109375" style="1" customWidth="1"/>
    <col min="2565" max="2565" width="14.7109375" style="1" customWidth="1"/>
    <col min="2566" max="2566" width="13.5703125" style="1" customWidth="1"/>
    <col min="2567" max="2567" width="14.28515625" style="1" bestFit="1" customWidth="1"/>
    <col min="2568" max="2568" width="9.140625" style="1"/>
    <col min="2569" max="2598" width="0" style="1" hidden="1" customWidth="1"/>
    <col min="2599" max="2599" width="9.140625" style="1"/>
    <col min="2600" max="2613" width="0" style="1" hidden="1" customWidth="1"/>
    <col min="2614" max="2614" width="9.140625" style="1"/>
    <col min="2615" max="2615" width="11.5703125" style="1" bestFit="1" customWidth="1"/>
    <col min="2616" max="2816" width="9.140625" style="1"/>
    <col min="2817" max="2817" width="6.5703125" style="1" customWidth="1"/>
    <col min="2818" max="2818" width="13.7109375" style="1" customWidth="1"/>
    <col min="2819" max="2819" width="87.5703125" style="1" customWidth="1"/>
    <col min="2820" max="2820" width="13.7109375" style="1" customWidth="1"/>
    <col min="2821" max="2821" width="14.7109375" style="1" customWidth="1"/>
    <col min="2822" max="2822" width="13.5703125" style="1" customWidth="1"/>
    <col min="2823" max="2823" width="14.28515625" style="1" bestFit="1" customWidth="1"/>
    <col min="2824" max="2824" width="9.140625" style="1"/>
    <col min="2825" max="2854" width="0" style="1" hidden="1" customWidth="1"/>
    <col min="2855" max="2855" width="9.140625" style="1"/>
    <col min="2856" max="2869" width="0" style="1" hidden="1" customWidth="1"/>
    <col min="2870" max="2870" width="9.140625" style="1"/>
    <col min="2871" max="2871" width="11.5703125" style="1" bestFit="1" customWidth="1"/>
    <col min="2872" max="3072" width="9.140625" style="1"/>
    <col min="3073" max="3073" width="6.5703125" style="1" customWidth="1"/>
    <col min="3074" max="3074" width="13.7109375" style="1" customWidth="1"/>
    <col min="3075" max="3075" width="87.5703125" style="1" customWidth="1"/>
    <col min="3076" max="3076" width="13.7109375" style="1" customWidth="1"/>
    <col min="3077" max="3077" width="14.7109375" style="1" customWidth="1"/>
    <col min="3078" max="3078" width="13.5703125" style="1" customWidth="1"/>
    <col min="3079" max="3079" width="14.28515625" style="1" bestFit="1" customWidth="1"/>
    <col min="3080" max="3080" width="9.140625" style="1"/>
    <col min="3081" max="3110" width="0" style="1" hidden="1" customWidth="1"/>
    <col min="3111" max="3111" width="9.140625" style="1"/>
    <col min="3112" max="3125" width="0" style="1" hidden="1" customWidth="1"/>
    <col min="3126" max="3126" width="9.140625" style="1"/>
    <col min="3127" max="3127" width="11.5703125" style="1" bestFit="1" customWidth="1"/>
    <col min="3128" max="3328" width="9.140625" style="1"/>
    <col min="3329" max="3329" width="6.5703125" style="1" customWidth="1"/>
    <col min="3330" max="3330" width="13.7109375" style="1" customWidth="1"/>
    <col min="3331" max="3331" width="87.5703125" style="1" customWidth="1"/>
    <col min="3332" max="3332" width="13.7109375" style="1" customWidth="1"/>
    <col min="3333" max="3333" width="14.7109375" style="1" customWidth="1"/>
    <col min="3334" max="3334" width="13.5703125" style="1" customWidth="1"/>
    <col min="3335" max="3335" width="14.28515625" style="1" bestFit="1" customWidth="1"/>
    <col min="3336" max="3336" width="9.140625" style="1"/>
    <col min="3337" max="3366" width="0" style="1" hidden="1" customWidth="1"/>
    <col min="3367" max="3367" width="9.140625" style="1"/>
    <col min="3368" max="3381" width="0" style="1" hidden="1" customWidth="1"/>
    <col min="3382" max="3382" width="9.140625" style="1"/>
    <col min="3383" max="3383" width="11.5703125" style="1" bestFit="1" customWidth="1"/>
    <col min="3384" max="3584" width="9.140625" style="1"/>
    <col min="3585" max="3585" width="6.5703125" style="1" customWidth="1"/>
    <col min="3586" max="3586" width="13.7109375" style="1" customWidth="1"/>
    <col min="3587" max="3587" width="87.5703125" style="1" customWidth="1"/>
    <col min="3588" max="3588" width="13.7109375" style="1" customWidth="1"/>
    <col min="3589" max="3589" width="14.7109375" style="1" customWidth="1"/>
    <col min="3590" max="3590" width="13.5703125" style="1" customWidth="1"/>
    <col min="3591" max="3591" width="14.28515625" style="1" bestFit="1" customWidth="1"/>
    <col min="3592" max="3592" width="9.140625" style="1"/>
    <col min="3593" max="3622" width="0" style="1" hidden="1" customWidth="1"/>
    <col min="3623" max="3623" width="9.140625" style="1"/>
    <col min="3624" max="3637" width="0" style="1" hidden="1" customWidth="1"/>
    <col min="3638" max="3638" width="9.140625" style="1"/>
    <col min="3639" max="3639" width="11.5703125" style="1" bestFit="1" customWidth="1"/>
    <col min="3640" max="3840" width="9.140625" style="1"/>
    <col min="3841" max="3841" width="6.5703125" style="1" customWidth="1"/>
    <col min="3842" max="3842" width="13.7109375" style="1" customWidth="1"/>
    <col min="3843" max="3843" width="87.5703125" style="1" customWidth="1"/>
    <col min="3844" max="3844" width="13.7109375" style="1" customWidth="1"/>
    <col min="3845" max="3845" width="14.7109375" style="1" customWidth="1"/>
    <col min="3846" max="3846" width="13.5703125" style="1" customWidth="1"/>
    <col min="3847" max="3847" width="14.28515625" style="1" bestFit="1" customWidth="1"/>
    <col min="3848" max="3848" width="9.140625" style="1"/>
    <col min="3849" max="3878" width="0" style="1" hidden="1" customWidth="1"/>
    <col min="3879" max="3879" width="9.140625" style="1"/>
    <col min="3880" max="3893" width="0" style="1" hidden="1" customWidth="1"/>
    <col min="3894" max="3894" width="9.140625" style="1"/>
    <col min="3895" max="3895" width="11.5703125" style="1" bestFit="1" customWidth="1"/>
    <col min="3896" max="4096" width="9.140625" style="1"/>
    <col min="4097" max="4097" width="6.5703125" style="1" customWidth="1"/>
    <col min="4098" max="4098" width="13.7109375" style="1" customWidth="1"/>
    <col min="4099" max="4099" width="87.5703125" style="1" customWidth="1"/>
    <col min="4100" max="4100" width="13.7109375" style="1" customWidth="1"/>
    <col min="4101" max="4101" width="14.7109375" style="1" customWidth="1"/>
    <col min="4102" max="4102" width="13.5703125" style="1" customWidth="1"/>
    <col min="4103" max="4103" width="14.28515625" style="1" bestFit="1" customWidth="1"/>
    <col min="4104" max="4104" width="9.140625" style="1"/>
    <col min="4105" max="4134" width="0" style="1" hidden="1" customWidth="1"/>
    <col min="4135" max="4135" width="9.140625" style="1"/>
    <col min="4136" max="4149" width="0" style="1" hidden="1" customWidth="1"/>
    <col min="4150" max="4150" width="9.140625" style="1"/>
    <col min="4151" max="4151" width="11.5703125" style="1" bestFit="1" customWidth="1"/>
    <col min="4152" max="4352" width="9.140625" style="1"/>
    <col min="4353" max="4353" width="6.5703125" style="1" customWidth="1"/>
    <col min="4354" max="4354" width="13.7109375" style="1" customWidth="1"/>
    <col min="4355" max="4355" width="87.5703125" style="1" customWidth="1"/>
    <col min="4356" max="4356" width="13.7109375" style="1" customWidth="1"/>
    <col min="4357" max="4357" width="14.7109375" style="1" customWidth="1"/>
    <col min="4358" max="4358" width="13.5703125" style="1" customWidth="1"/>
    <col min="4359" max="4359" width="14.28515625" style="1" bestFit="1" customWidth="1"/>
    <col min="4360" max="4360" width="9.140625" style="1"/>
    <col min="4361" max="4390" width="0" style="1" hidden="1" customWidth="1"/>
    <col min="4391" max="4391" width="9.140625" style="1"/>
    <col min="4392" max="4405" width="0" style="1" hidden="1" customWidth="1"/>
    <col min="4406" max="4406" width="9.140625" style="1"/>
    <col min="4407" max="4407" width="11.5703125" style="1" bestFit="1" customWidth="1"/>
    <col min="4408" max="4608" width="9.140625" style="1"/>
    <col min="4609" max="4609" width="6.5703125" style="1" customWidth="1"/>
    <col min="4610" max="4610" width="13.7109375" style="1" customWidth="1"/>
    <col min="4611" max="4611" width="87.5703125" style="1" customWidth="1"/>
    <col min="4612" max="4612" width="13.7109375" style="1" customWidth="1"/>
    <col min="4613" max="4613" width="14.7109375" style="1" customWidth="1"/>
    <col min="4614" max="4614" width="13.5703125" style="1" customWidth="1"/>
    <col min="4615" max="4615" width="14.28515625" style="1" bestFit="1" customWidth="1"/>
    <col min="4616" max="4616" width="9.140625" style="1"/>
    <col min="4617" max="4646" width="0" style="1" hidden="1" customWidth="1"/>
    <col min="4647" max="4647" width="9.140625" style="1"/>
    <col min="4648" max="4661" width="0" style="1" hidden="1" customWidth="1"/>
    <col min="4662" max="4662" width="9.140625" style="1"/>
    <col min="4663" max="4663" width="11.5703125" style="1" bestFit="1" customWidth="1"/>
    <col min="4664" max="4864" width="9.140625" style="1"/>
    <col min="4865" max="4865" width="6.5703125" style="1" customWidth="1"/>
    <col min="4866" max="4866" width="13.7109375" style="1" customWidth="1"/>
    <col min="4867" max="4867" width="87.5703125" style="1" customWidth="1"/>
    <col min="4868" max="4868" width="13.7109375" style="1" customWidth="1"/>
    <col min="4869" max="4869" width="14.7109375" style="1" customWidth="1"/>
    <col min="4870" max="4870" width="13.5703125" style="1" customWidth="1"/>
    <col min="4871" max="4871" width="14.28515625" style="1" bestFit="1" customWidth="1"/>
    <col min="4872" max="4872" width="9.140625" style="1"/>
    <col min="4873" max="4902" width="0" style="1" hidden="1" customWidth="1"/>
    <col min="4903" max="4903" width="9.140625" style="1"/>
    <col min="4904" max="4917" width="0" style="1" hidden="1" customWidth="1"/>
    <col min="4918" max="4918" width="9.140625" style="1"/>
    <col min="4919" max="4919" width="11.5703125" style="1" bestFit="1" customWidth="1"/>
    <col min="4920" max="5120" width="9.140625" style="1"/>
    <col min="5121" max="5121" width="6.5703125" style="1" customWidth="1"/>
    <col min="5122" max="5122" width="13.7109375" style="1" customWidth="1"/>
    <col min="5123" max="5123" width="87.5703125" style="1" customWidth="1"/>
    <col min="5124" max="5124" width="13.7109375" style="1" customWidth="1"/>
    <col min="5125" max="5125" width="14.7109375" style="1" customWidth="1"/>
    <col min="5126" max="5126" width="13.5703125" style="1" customWidth="1"/>
    <col min="5127" max="5127" width="14.28515625" style="1" bestFit="1" customWidth="1"/>
    <col min="5128" max="5128" width="9.140625" style="1"/>
    <col min="5129" max="5158" width="0" style="1" hidden="1" customWidth="1"/>
    <col min="5159" max="5159" width="9.140625" style="1"/>
    <col min="5160" max="5173" width="0" style="1" hidden="1" customWidth="1"/>
    <col min="5174" max="5174" width="9.140625" style="1"/>
    <col min="5175" max="5175" width="11.5703125" style="1" bestFit="1" customWidth="1"/>
    <col min="5176" max="5376" width="9.140625" style="1"/>
    <col min="5377" max="5377" width="6.5703125" style="1" customWidth="1"/>
    <col min="5378" max="5378" width="13.7109375" style="1" customWidth="1"/>
    <col min="5379" max="5379" width="87.5703125" style="1" customWidth="1"/>
    <col min="5380" max="5380" width="13.7109375" style="1" customWidth="1"/>
    <col min="5381" max="5381" width="14.7109375" style="1" customWidth="1"/>
    <col min="5382" max="5382" width="13.5703125" style="1" customWidth="1"/>
    <col min="5383" max="5383" width="14.28515625" style="1" bestFit="1" customWidth="1"/>
    <col min="5384" max="5384" width="9.140625" style="1"/>
    <col min="5385" max="5414" width="0" style="1" hidden="1" customWidth="1"/>
    <col min="5415" max="5415" width="9.140625" style="1"/>
    <col min="5416" max="5429" width="0" style="1" hidden="1" customWidth="1"/>
    <col min="5430" max="5430" width="9.140625" style="1"/>
    <col min="5431" max="5431" width="11.5703125" style="1" bestFit="1" customWidth="1"/>
    <col min="5432" max="5632" width="9.140625" style="1"/>
    <col min="5633" max="5633" width="6.5703125" style="1" customWidth="1"/>
    <col min="5634" max="5634" width="13.7109375" style="1" customWidth="1"/>
    <col min="5635" max="5635" width="87.5703125" style="1" customWidth="1"/>
    <col min="5636" max="5636" width="13.7109375" style="1" customWidth="1"/>
    <col min="5637" max="5637" width="14.7109375" style="1" customWidth="1"/>
    <col min="5638" max="5638" width="13.5703125" style="1" customWidth="1"/>
    <col min="5639" max="5639" width="14.28515625" style="1" bestFit="1" customWidth="1"/>
    <col min="5640" max="5640" width="9.140625" style="1"/>
    <col min="5641" max="5670" width="0" style="1" hidden="1" customWidth="1"/>
    <col min="5671" max="5671" width="9.140625" style="1"/>
    <col min="5672" max="5685" width="0" style="1" hidden="1" customWidth="1"/>
    <col min="5686" max="5686" width="9.140625" style="1"/>
    <col min="5687" max="5687" width="11.5703125" style="1" bestFit="1" customWidth="1"/>
    <col min="5688" max="5888" width="9.140625" style="1"/>
    <col min="5889" max="5889" width="6.5703125" style="1" customWidth="1"/>
    <col min="5890" max="5890" width="13.7109375" style="1" customWidth="1"/>
    <col min="5891" max="5891" width="87.5703125" style="1" customWidth="1"/>
    <col min="5892" max="5892" width="13.7109375" style="1" customWidth="1"/>
    <col min="5893" max="5893" width="14.7109375" style="1" customWidth="1"/>
    <col min="5894" max="5894" width="13.5703125" style="1" customWidth="1"/>
    <col min="5895" max="5895" width="14.28515625" style="1" bestFit="1" customWidth="1"/>
    <col min="5896" max="5896" width="9.140625" style="1"/>
    <col min="5897" max="5926" width="0" style="1" hidden="1" customWidth="1"/>
    <col min="5927" max="5927" width="9.140625" style="1"/>
    <col min="5928" max="5941" width="0" style="1" hidden="1" customWidth="1"/>
    <col min="5942" max="5942" width="9.140625" style="1"/>
    <col min="5943" max="5943" width="11.5703125" style="1" bestFit="1" customWidth="1"/>
    <col min="5944" max="6144" width="9.140625" style="1"/>
    <col min="6145" max="6145" width="6.5703125" style="1" customWidth="1"/>
    <col min="6146" max="6146" width="13.7109375" style="1" customWidth="1"/>
    <col min="6147" max="6147" width="87.5703125" style="1" customWidth="1"/>
    <col min="6148" max="6148" width="13.7109375" style="1" customWidth="1"/>
    <col min="6149" max="6149" width="14.7109375" style="1" customWidth="1"/>
    <col min="6150" max="6150" width="13.5703125" style="1" customWidth="1"/>
    <col min="6151" max="6151" width="14.28515625" style="1" bestFit="1" customWidth="1"/>
    <col min="6152" max="6152" width="9.140625" style="1"/>
    <col min="6153" max="6182" width="0" style="1" hidden="1" customWidth="1"/>
    <col min="6183" max="6183" width="9.140625" style="1"/>
    <col min="6184" max="6197" width="0" style="1" hidden="1" customWidth="1"/>
    <col min="6198" max="6198" width="9.140625" style="1"/>
    <col min="6199" max="6199" width="11.5703125" style="1" bestFit="1" customWidth="1"/>
    <col min="6200" max="6400" width="9.140625" style="1"/>
    <col min="6401" max="6401" width="6.5703125" style="1" customWidth="1"/>
    <col min="6402" max="6402" width="13.7109375" style="1" customWidth="1"/>
    <col min="6403" max="6403" width="87.5703125" style="1" customWidth="1"/>
    <col min="6404" max="6404" width="13.7109375" style="1" customWidth="1"/>
    <col min="6405" max="6405" width="14.7109375" style="1" customWidth="1"/>
    <col min="6406" max="6406" width="13.5703125" style="1" customWidth="1"/>
    <col min="6407" max="6407" width="14.28515625" style="1" bestFit="1" customWidth="1"/>
    <col min="6408" max="6408" width="9.140625" style="1"/>
    <col min="6409" max="6438" width="0" style="1" hidden="1" customWidth="1"/>
    <col min="6439" max="6439" width="9.140625" style="1"/>
    <col min="6440" max="6453" width="0" style="1" hidden="1" customWidth="1"/>
    <col min="6454" max="6454" width="9.140625" style="1"/>
    <col min="6455" max="6455" width="11.5703125" style="1" bestFit="1" customWidth="1"/>
    <col min="6456" max="6656" width="9.140625" style="1"/>
    <col min="6657" max="6657" width="6.5703125" style="1" customWidth="1"/>
    <col min="6658" max="6658" width="13.7109375" style="1" customWidth="1"/>
    <col min="6659" max="6659" width="87.5703125" style="1" customWidth="1"/>
    <col min="6660" max="6660" width="13.7109375" style="1" customWidth="1"/>
    <col min="6661" max="6661" width="14.7109375" style="1" customWidth="1"/>
    <col min="6662" max="6662" width="13.5703125" style="1" customWidth="1"/>
    <col min="6663" max="6663" width="14.28515625" style="1" bestFit="1" customWidth="1"/>
    <col min="6664" max="6664" width="9.140625" style="1"/>
    <col min="6665" max="6694" width="0" style="1" hidden="1" customWidth="1"/>
    <col min="6695" max="6695" width="9.140625" style="1"/>
    <col min="6696" max="6709" width="0" style="1" hidden="1" customWidth="1"/>
    <col min="6710" max="6710" width="9.140625" style="1"/>
    <col min="6711" max="6711" width="11.5703125" style="1" bestFit="1" customWidth="1"/>
    <col min="6712" max="6912" width="9.140625" style="1"/>
    <col min="6913" max="6913" width="6.5703125" style="1" customWidth="1"/>
    <col min="6914" max="6914" width="13.7109375" style="1" customWidth="1"/>
    <col min="6915" max="6915" width="87.5703125" style="1" customWidth="1"/>
    <col min="6916" max="6916" width="13.7109375" style="1" customWidth="1"/>
    <col min="6917" max="6917" width="14.7109375" style="1" customWidth="1"/>
    <col min="6918" max="6918" width="13.5703125" style="1" customWidth="1"/>
    <col min="6919" max="6919" width="14.28515625" style="1" bestFit="1" customWidth="1"/>
    <col min="6920" max="6920" width="9.140625" style="1"/>
    <col min="6921" max="6950" width="0" style="1" hidden="1" customWidth="1"/>
    <col min="6951" max="6951" width="9.140625" style="1"/>
    <col min="6952" max="6965" width="0" style="1" hidden="1" customWidth="1"/>
    <col min="6966" max="6966" width="9.140625" style="1"/>
    <col min="6967" max="6967" width="11.5703125" style="1" bestFit="1" customWidth="1"/>
    <col min="6968" max="7168" width="9.140625" style="1"/>
    <col min="7169" max="7169" width="6.5703125" style="1" customWidth="1"/>
    <col min="7170" max="7170" width="13.7109375" style="1" customWidth="1"/>
    <col min="7171" max="7171" width="87.5703125" style="1" customWidth="1"/>
    <col min="7172" max="7172" width="13.7109375" style="1" customWidth="1"/>
    <col min="7173" max="7173" width="14.7109375" style="1" customWidth="1"/>
    <col min="7174" max="7174" width="13.5703125" style="1" customWidth="1"/>
    <col min="7175" max="7175" width="14.28515625" style="1" bestFit="1" customWidth="1"/>
    <col min="7176" max="7176" width="9.140625" style="1"/>
    <col min="7177" max="7206" width="0" style="1" hidden="1" customWidth="1"/>
    <col min="7207" max="7207" width="9.140625" style="1"/>
    <col min="7208" max="7221" width="0" style="1" hidden="1" customWidth="1"/>
    <col min="7222" max="7222" width="9.140625" style="1"/>
    <col min="7223" max="7223" width="11.5703125" style="1" bestFit="1" customWidth="1"/>
    <col min="7224" max="7424" width="9.140625" style="1"/>
    <col min="7425" max="7425" width="6.5703125" style="1" customWidth="1"/>
    <col min="7426" max="7426" width="13.7109375" style="1" customWidth="1"/>
    <col min="7427" max="7427" width="87.5703125" style="1" customWidth="1"/>
    <col min="7428" max="7428" width="13.7109375" style="1" customWidth="1"/>
    <col min="7429" max="7429" width="14.7109375" style="1" customWidth="1"/>
    <col min="7430" max="7430" width="13.5703125" style="1" customWidth="1"/>
    <col min="7431" max="7431" width="14.28515625" style="1" bestFit="1" customWidth="1"/>
    <col min="7432" max="7432" width="9.140625" style="1"/>
    <col min="7433" max="7462" width="0" style="1" hidden="1" customWidth="1"/>
    <col min="7463" max="7463" width="9.140625" style="1"/>
    <col min="7464" max="7477" width="0" style="1" hidden="1" customWidth="1"/>
    <col min="7478" max="7478" width="9.140625" style="1"/>
    <col min="7479" max="7479" width="11.5703125" style="1" bestFit="1" customWidth="1"/>
    <col min="7480" max="7680" width="9.140625" style="1"/>
    <col min="7681" max="7681" width="6.5703125" style="1" customWidth="1"/>
    <col min="7682" max="7682" width="13.7109375" style="1" customWidth="1"/>
    <col min="7683" max="7683" width="87.5703125" style="1" customWidth="1"/>
    <col min="7684" max="7684" width="13.7109375" style="1" customWidth="1"/>
    <col min="7685" max="7685" width="14.7109375" style="1" customWidth="1"/>
    <col min="7686" max="7686" width="13.5703125" style="1" customWidth="1"/>
    <col min="7687" max="7687" width="14.28515625" style="1" bestFit="1" customWidth="1"/>
    <col min="7688" max="7688" width="9.140625" style="1"/>
    <col min="7689" max="7718" width="0" style="1" hidden="1" customWidth="1"/>
    <col min="7719" max="7719" width="9.140625" style="1"/>
    <col min="7720" max="7733" width="0" style="1" hidden="1" customWidth="1"/>
    <col min="7734" max="7734" width="9.140625" style="1"/>
    <col min="7735" max="7735" width="11.5703125" style="1" bestFit="1" customWidth="1"/>
    <col min="7736" max="7936" width="9.140625" style="1"/>
    <col min="7937" max="7937" width="6.5703125" style="1" customWidth="1"/>
    <col min="7938" max="7938" width="13.7109375" style="1" customWidth="1"/>
    <col min="7939" max="7939" width="87.5703125" style="1" customWidth="1"/>
    <col min="7940" max="7940" width="13.7109375" style="1" customWidth="1"/>
    <col min="7941" max="7941" width="14.7109375" style="1" customWidth="1"/>
    <col min="7942" max="7942" width="13.5703125" style="1" customWidth="1"/>
    <col min="7943" max="7943" width="14.28515625" style="1" bestFit="1" customWidth="1"/>
    <col min="7944" max="7944" width="9.140625" style="1"/>
    <col min="7945" max="7974" width="0" style="1" hidden="1" customWidth="1"/>
    <col min="7975" max="7975" width="9.140625" style="1"/>
    <col min="7976" max="7989" width="0" style="1" hidden="1" customWidth="1"/>
    <col min="7990" max="7990" width="9.140625" style="1"/>
    <col min="7991" max="7991" width="11.5703125" style="1" bestFit="1" customWidth="1"/>
    <col min="7992" max="8192" width="9.140625" style="1"/>
    <col min="8193" max="8193" width="6.5703125" style="1" customWidth="1"/>
    <col min="8194" max="8194" width="13.7109375" style="1" customWidth="1"/>
    <col min="8195" max="8195" width="87.5703125" style="1" customWidth="1"/>
    <col min="8196" max="8196" width="13.7109375" style="1" customWidth="1"/>
    <col min="8197" max="8197" width="14.7109375" style="1" customWidth="1"/>
    <col min="8198" max="8198" width="13.5703125" style="1" customWidth="1"/>
    <col min="8199" max="8199" width="14.28515625" style="1" bestFit="1" customWidth="1"/>
    <col min="8200" max="8200" width="9.140625" style="1"/>
    <col min="8201" max="8230" width="0" style="1" hidden="1" customWidth="1"/>
    <col min="8231" max="8231" width="9.140625" style="1"/>
    <col min="8232" max="8245" width="0" style="1" hidden="1" customWidth="1"/>
    <col min="8246" max="8246" width="9.140625" style="1"/>
    <col min="8247" max="8247" width="11.5703125" style="1" bestFit="1" customWidth="1"/>
    <col min="8248" max="8448" width="9.140625" style="1"/>
    <col min="8449" max="8449" width="6.5703125" style="1" customWidth="1"/>
    <col min="8450" max="8450" width="13.7109375" style="1" customWidth="1"/>
    <col min="8451" max="8451" width="87.5703125" style="1" customWidth="1"/>
    <col min="8452" max="8452" width="13.7109375" style="1" customWidth="1"/>
    <col min="8453" max="8453" width="14.7109375" style="1" customWidth="1"/>
    <col min="8454" max="8454" width="13.5703125" style="1" customWidth="1"/>
    <col min="8455" max="8455" width="14.28515625" style="1" bestFit="1" customWidth="1"/>
    <col min="8456" max="8456" width="9.140625" style="1"/>
    <col min="8457" max="8486" width="0" style="1" hidden="1" customWidth="1"/>
    <col min="8487" max="8487" width="9.140625" style="1"/>
    <col min="8488" max="8501" width="0" style="1" hidden="1" customWidth="1"/>
    <col min="8502" max="8502" width="9.140625" style="1"/>
    <col min="8503" max="8503" width="11.5703125" style="1" bestFit="1" customWidth="1"/>
    <col min="8504" max="8704" width="9.140625" style="1"/>
    <col min="8705" max="8705" width="6.5703125" style="1" customWidth="1"/>
    <col min="8706" max="8706" width="13.7109375" style="1" customWidth="1"/>
    <col min="8707" max="8707" width="87.5703125" style="1" customWidth="1"/>
    <col min="8708" max="8708" width="13.7109375" style="1" customWidth="1"/>
    <col min="8709" max="8709" width="14.7109375" style="1" customWidth="1"/>
    <col min="8710" max="8710" width="13.5703125" style="1" customWidth="1"/>
    <col min="8711" max="8711" width="14.28515625" style="1" bestFit="1" customWidth="1"/>
    <col min="8712" max="8712" width="9.140625" style="1"/>
    <col min="8713" max="8742" width="0" style="1" hidden="1" customWidth="1"/>
    <col min="8743" max="8743" width="9.140625" style="1"/>
    <col min="8744" max="8757" width="0" style="1" hidden="1" customWidth="1"/>
    <col min="8758" max="8758" width="9.140625" style="1"/>
    <col min="8759" max="8759" width="11.5703125" style="1" bestFit="1" customWidth="1"/>
    <col min="8760" max="8960" width="9.140625" style="1"/>
    <col min="8961" max="8961" width="6.5703125" style="1" customWidth="1"/>
    <col min="8962" max="8962" width="13.7109375" style="1" customWidth="1"/>
    <col min="8963" max="8963" width="87.5703125" style="1" customWidth="1"/>
    <col min="8964" max="8964" width="13.7109375" style="1" customWidth="1"/>
    <col min="8965" max="8965" width="14.7109375" style="1" customWidth="1"/>
    <col min="8966" max="8966" width="13.5703125" style="1" customWidth="1"/>
    <col min="8967" max="8967" width="14.28515625" style="1" bestFit="1" customWidth="1"/>
    <col min="8968" max="8968" width="9.140625" style="1"/>
    <col min="8969" max="8998" width="0" style="1" hidden="1" customWidth="1"/>
    <col min="8999" max="8999" width="9.140625" style="1"/>
    <col min="9000" max="9013" width="0" style="1" hidden="1" customWidth="1"/>
    <col min="9014" max="9014" width="9.140625" style="1"/>
    <col min="9015" max="9015" width="11.5703125" style="1" bestFit="1" customWidth="1"/>
    <col min="9016" max="9216" width="9.140625" style="1"/>
    <col min="9217" max="9217" width="6.5703125" style="1" customWidth="1"/>
    <col min="9218" max="9218" width="13.7109375" style="1" customWidth="1"/>
    <col min="9219" max="9219" width="87.5703125" style="1" customWidth="1"/>
    <col min="9220" max="9220" width="13.7109375" style="1" customWidth="1"/>
    <col min="9221" max="9221" width="14.7109375" style="1" customWidth="1"/>
    <col min="9222" max="9222" width="13.5703125" style="1" customWidth="1"/>
    <col min="9223" max="9223" width="14.28515625" style="1" bestFit="1" customWidth="1"/>
    <col min="9224" max="9224" width="9.140625" style="1"/>
    <col min="9225" max="9254" width="0" style="1" hidden="1" customWidth="1"/>
    <col min="9255" max="9255" width="9.140625" style="1"/>
    <col min="9256" max="9269" width="0" style="1" hidden="1" customWidth="1"/>
    <col min="9270" max="9270" width="9.140625" style="1"/>
    <col min="9271" max="9271" width="11.5703125" style="1" bestFit="1" customWidth="1"/>
    <col min="9272" max="9472" width="9.140625" style="1"/>
    <col min="9473" max="9473" width="6.5703125" style="1" customWidth="1"/>
    <col min="9474" max="9474" width="13.7109375" style="1" customWidth="1"/>
    <col min="9475" max="9475" width="87.5703125" style="1" customWidth="1"/>
    <col min="9476" max="9476" width="13.7109375" style="1" customWidth="1"/>
    <col min="9477" max="9477" width="14.7109375" style="1" customWidth="1"/>
    <col min="9478" max="9478" width="13.5703125" style="1" customWidth="1"/>
    <col min="9479" max="9479" width="14.28515625" style="1" bestFit="1" customWidth="1"/>
    <col min="9480" max="9480" width="9.140625" style="1"/>
    <col min="9481" max="9510" width="0" style="1" hidden="1" customWidth="1"/>
    <col min="9511" max="9511" width="9.140625" style="1"/>
    <col min="9512" max="9525" width="0" style="1" hidden="1" customWidth="1"/>
    <col min="9526" max="9526" width="9.140625" style="1"/>
    <col min="9527" max="9527" width="11.5703125" style="1" bestFit="1" customWidth="1"/>
    <col min="9528" max="9728" width="9.140625" style="1"/>
    <col min="9729" max="9729" width="6.5703125" style="1" customWidth="1"/>
    <col min="9730" max="9730" width="13.7109375" style="1" customWidth="1"/>
    <col min="9731" max="9731" width="87.5703125" style="1" customWidth="1"/>
    <col min="9732" max="9732" width="13.7109375" style="1" customWidth="1"/>
    <col min="9733" max="9733" width="14.7109375" style="1" customWidth="1"/>
    <col min="9734" max="9734" width="13.5703125" style="1" customWidth="1"/>
    <col min="9735" max="9735" width="14.28515625" style="1" bestFit="1" customWidth="1"/>
    <col min="9736" max="9736" width="9.140625" style="1"/>
    <col min="9737" max="9766" width="0" style="1" hidden="1" customWidth="1"/>
    <col min="9767" max="9767" width="9.140625" style="1"/>
    <col min="9768" max="9781" width="0" style="1" hidden="1" customWidth="1"/>
    <col min="9782" max="9782" width="9.140625" style="1"/>
    <col min="9783" max="9783" width="11.5703125" style="1" bestFit="1" customWidth="1"/>
    <col min="9784" max="9984" width="9.140625" style="1"/>
    <col min="9985" max="9985" width="6.5703125" style="1" customWidth="1"/>
    <col min="9986" max="9986" width="13.7109375" style="1" customWidth="1"/>
    <col min="9987" max="9987" width="87.5703125" style="1" customWidth="1"/>
    <col min="9988" max="9988" width="13.7109375" style="1" customWidth="1"/>
    <col min="9989" max="9989" width="14.7109375" style="1" customWidth="1"/>
    <col min="9990" max="9990" width="13.5703125" style="1" customWidth="1"/>
    <col min="9991" max="9991" width="14.28515625" style="1" bestFit="1" customWidth="1"/>
    <col min="9992" max="9992" width="9.140625" style="1"/>
    <col min="9993" max="10022" width="0" style="1" hidden="1" customWidth="1"/>
    <col min="10023" max="10023" width="9.140625" style="1"/>
    <col min="10024" max="10037" width="0" style="1" hidden="1" customWidth="1"/>
    <col min="10038" max="10038" width="9.140625" style="1"/>
    <col min="10039" max="10039" width="11.5703125" style="1" bestFit="1" customWidth="1"/>
    <col min="10040" max="10240" width="9.140625" style="1"/>
    <col min="10241" max="10241" width="6.5703125" style="1" customWidth="1"/>
    <col min="10242" max="10242" width="13.7109375" style="1" customWidth="1"/>
    <col min="10243" max="10243" width="87.5703125" style="1" customWidth="1"/>
    <col min="10244" max="10244" width="13.7109375" style="1" customWidth="1"/>
    <col min="10245" max="10245" width="14.7109375" style="1" customWidth="1"/>
    <col min="10246" max="10246" width="13.5703125" style="1" customWidth="1"/>
    <col min="10247" max="10247" width="14.28515625" style="1" bestFit="1" customWidth="1"/>
    <col min="10248" max="10248" width="9.140625" style="1"/>
    <col min="10249" max="10278" width="0" style="1" hidden="1" customWidth="1"/>
    <col min="10279" max="10279" width="9.140625" style="1"/>
    <col min="10280" max="10293" width="0" style="1" hidden="1" customWidth="1"/>
    <col min="10294" max="10294" width="9.140625" style="1"/>
    <col min="10295" max="10295" width="11.5703125" style="1" bestFit="1" customWidth="1"/>
    <col min="10296" max="10496" width="9.140625" style="1"/>
    <col min="10497" max="10497" width="6.5703125" style="1" customWidth="1"/>
    <col min="10498" max="10498" width="13.7109375" style="1" customWidth="1"/>
    <col min="10499" max="10499" width="87.5703125" style="1" customWidth="1"/>
    <col min="10500" max="10500" width="13.7109375" style="1" customWidth="1"/>
    <col min="10501" max="10501" width="14.7109375" style="1" customWidth="1"/>
    <col min="10502" max="10502" width="13.5703125" style="1" customWidth="1"/>
    <col min="10503" max="10503" width="14.28515625" style="1" bestFit="1" customWidth="1"/>
    <col min="10504" max="10504" width="9.140625" style="1"/>
    <col min="10505" max="10534" width="0" style="1" hidden="1" customWidth="1"/>
    <col min="10535" max="10535" width="9.140625" style="1"/>
    <col min="10536" max="10549" width="0" style="1" hidden="1" customWidth="1"/>
    <col min="10550" max="10550" width="9.140625" style="1"/>
    <col min="10551" max="10551" width="11.5703125" style="1" bestFit="1" customWidth="1"/>
    <col min="10552" max="10752" width="9.140625" style="1"/>
    <col min="10753" max="10753" width="6.5703125" style="1" customWidth="1"/>
    <col min="10754" max="10754" width="13.7109375" style="1" customWidth="1"/>
    <col min="10755" max="10755" width="87.5703125" style="1" customWidth="1"/>
    <col min="10756" max="10756" width="13.7109375" style="1" customWidth="1"/>
    <col min="10757" max="10757" width="14.7109375" style="1" customWidth="1"/>
    <col min="10758" max="10758" width="13.5703125" style="1" customWidth="1"/>
    <col min="10759" max="10759" width="14.28515625" style="1" bestFit="1" customWidth="1"/>
    <col min="10760" max="10760" width="9.140625" style="1"/>
    <col min="10761" max="10790" width="0" style="1" hidden="1" customWidth="1"/>
    <col min="10791" max="10791" width="9.140625" style="1"/>
    <col min="10792" max="10805" width="0" style="1" hidden="1" customWidth="1"/>
    <col min="10806" max="10806" width="9.140625" style="1"/>
    <col min="10807" max="10807" width="11.5703125" style="1" bestFit="1" customWidth="1"/>
    <col min="10808" max="11008" width="9.140625" style="1"/>
    <col min="11009" max="11009" width="6.5703125" style="1" customWidth="1"/>
    <col min="11010" max="11010" width="13.7109375" style="1" customWidth="1"/>
    <col min="11011" max="11011" width="87.5703125" style="1" customWidth="1"/>
    <col min="11012" max="11012" width="13.7109375" style="1" customWidth="1"/>
    <col min="11013" max="11013" width="14.7109375" style="1" customWidth="1"/>
    <col min="11014" max="11014" width="13.5703125" style="1" customWidth="1"/>
    <col min="11015" max="11015" width="14.28515625" style="1" bestFit="1" customWidth="1"/>
    <col min="11016" max="11016" width="9.140625" style="1"/>
    <col min="11017" max="11046" width="0" style="1" hidden="1" customWidth="1"/>
    <col min="11047" max="11047" width="9.140625" style="1"/>
    <col min="11048" max="11061" width="0" style="1" hidden="1" customWidth="1"/>
    <col min="11062" max="11062" width="9.140625" style="1"/>
    <col min="11063" max="11063" width="11.5703125" style="1" bestFit="1" customWidth="1"/>
    <col min="11064" max="11264" width="9.140625" style="1"/>
    <col min="11265" max="11265" width="6.5703125" style="1" customWidth="1"/>
    <col min="11266" max="11266" width="13.7109375" style="1" customWidth="1"/>
    <col min="11267" max="11267" width="87.5703125" style="1" customWidth="1"/>
    <col min="11268" max="11268" width="13.7109375" style="1" customWidth="1"/>
    <col min="11269" max="11269" width="14.7109375" style="1" customWidth="1"/>
    <col min="11270" max="11270" width="13.5703125" style="1" customWidth="1"/>
    <col min="11271" max="11271" width="14.28515625" style="1" bestFit="1" customWidth="1"/>
    <col min="11272" max="11272" width="9.140625" style="1"/>
    <col min="11273" max="11302" width="0" style="1" hidden="1" customWidth="1"/>
    <col min="11303" max="11303" width="9.140625" style="1"/>
    <col min="11304" max="11317" width="0" style="1" hidden="1" customWidth="1"/>
    <col min="11318" max="11318" width="9.140625" style="1"/>
    <col min="11319" max="11319" width="11.5703125" style="1" bestFit="1" customWidth="1"/>
    <col min="11320" max="11520" width="9.140625" style="1"/>
    <col min="11521" max="11521" width="6.5703125" style="1" customWidth="1"/>
    <col min="11522" max="11522" width="13.7109375" style="1" customWidth="1"/>
    <col min="11523" max="11523" width="87.5703125" style="1" customWidth="1"/>
    <col min="11524" max="11524" width="13.7109375" style="1" customWidth="1"/>
    <col min="11525" max="11525" width="14.7109375" style="1" customWidth="1"/>
    <col min="11526" max="11526" width="13.5703125" style="1" customWidth="1"/>
    <col min="11527" max="11527" width="14.28515625" style="1" bestFit="1" customWidth="1"/>
    <col min="11528" max="11528" width="9.140625" style="1"/>
    <col min="11529" max="11558" width="0" style="1" hidden="1" customWidth="1"/>
    <col min="11559" max="11559" width="9.140625" style="1"/>
    <col min="11560" max="11573" width="0" style="1" hidden="1" customWidth="1"/>
    <col min="11574" max="11574" width="9.140625" style="1"/>
    <col min="11575" max="11575" width="11.5703125" style="1" bestFit="1" customWidth="1"/>
    <col min="11576" max="11776" width="9.140625" style="1"/>
    <col min="11777" max="11777" width="6.5703125" style="1" customWidth="1"/>
    <col min="11778" max="11778" width="13.7109375" style="1" customWidth="1"/>
    <col min="11779" max="11779" width="87.5703125" style="1" customWidth="1"/>
    <col min="11780" max="11780" width="13.7109375" style="1" customWidth="1"/>
    <col min="11781" max="11781" width="14.7109375" style="1" customWidth="1"/>
    <col min="11782" max="11782" width="13.5703125" style="1" customWidth="1"/>
    <col min="11783" max="11783" width="14.28515625" style="1" bestFit="1" customWidth="1"/>
    <col min="11784" max="11784" width="9.140625" style="1"/>
    <col min="11785" max="11814" width="0" style="1" hidden="1" customWidth="1"/>
    <col min="11815" max="11815" width="9.140625" style="1"/>
    <col min="11816" max="11829" width="0" style="1" hidden="1" customWidth="1"/>
    <col min="11830" max="11830" width="9.140625" style="1"/>
    <col min="11831" max="11831" width="11.5703125" style="1" bestFit="1" customWidth="1"/>
    <col min="11832" max="12032" width="9.140625" style="1"/>
    <col min="12033" max="12033" width="6.5703125" style="1" customWidth="1"/>
    <col min="12034" max="12034" width="13.7109375" style="1" customWidth="1"/>
    <col min="12035" max="12035" width="87.5703125" style="1" customWidth="1"/>
    <col min="12036" max="12036" width="13.7109375" style="1" customWidth="1"/>
    <col min="12037" max="12037" width="14.7109375" style="1" customWidth="1"/>
    <col min="12038" max="12038" width="13.5703125" style="1" customWidth="1"/>
    <col min="12039" max="12039" width="14.28515625" style="1" bestFit="1" customWidth="1"/>
    <col min="12040" max="12040" width="9.140625" style="1"/>
    <col min="12041" max="12070" width="0" style="1" hidden="1" customWidth="1"/>
    <col min="12071" max="12071" width="9.140625" style="1"/>
    <col min="12072" max="12085" width="0" style="1" hidden="1" customWidth="1"/>
    <col min="12086" max="12086" width="9.140625" style="1"/>
    <col min="12087" max="12087" width="11.5703125" style="1" bestFit="1" customWidth="1"/>
    <col min="12088" max="12288" width="9.140625" style="1"/>
    <col min="12289" max="12289" width="6.5703125" style="1" customWidth="1"/>
    <col min="12290" max="12290" width="13.7109375" style="1" customWidth="1"/>
    <col min="12291" max="12291" width="87.5703125" style="1" customWidth="1"/>
    <col min="12292" max="12292" width="13.7109375" style="1" customWidth="1"/>
    <col min="12293" max="12293" width="14.7109375" style="1" customWidth="1"/>
    <col min="12294" max="12294" width="13.5703125" style="1" customWidth="1"/>
    <col min="12295" max="12295" width="14.28515625" style="1" bestFit="1" customWidth="1"/>
    <col min="12296" max="12296" width="9.140625" style="1"/>
    <col min="12297" max="12326" width="0" style="1" hidden="1" customWidth="1"/>
    <col min="12327" max="12327" width="9.140625" style="1"/>
    <col min="12328" max="12341" width="0" style="1" hidden="1" customWidth="1"/>
    <col min="12342" max="12342" width="9.140625" style="1"/>
    <col min="12343" max="12343" width="11.5703125" style="1" bestFit="1" customWidth="1"/>
    <col min="12344" max="12544" width="9.140625" style="1"/>
    <col min="12545" max="12545" width="6.5703125" style="1" customWidth="1"/>
    <col min="12546" max="12546" width="13.7109375" style="1" customWidth="1"/>
    <col min="12547" max="12547" width="87.5703125" style="1" customWidth="1"/>
    <col min="12548" max="12548" width="13.7109375" style="1" customWidth="1"/>
    <col min="12549" max="12549" width="14.7109375" style="1" customWidth="1"/>
    <col min="12550" max="12550" width="13.5703125" style="1" customWidth="1"/>
    <col min="12551" max="12551" width="14.28515625" style="1" bestFit="1" customWidth="1"/>
    <col min="12552" max="12552" width="9.140625" style="1"/>
    <col min="12553" max="12582" width="0" style="1" hidden="1" customWidth="1"/>
    <col min="12583" max="12583" width="9.140625" style="1"/>
    <col min="12584" max="12597" width="0" style="1" hidden="1" customWidth="1"/>
    <col min="12598" max="12598" width="9.140625" style="1"/>
    <col min="12599" max="12599" width="11.5703125" style="1" bestFit="1" customWidth="1"/>
    <col min="12600" max="12800" width="9.140625" style="1"/>
    <col min="12801" max="12801" width="6.5703125" style="1" customWidth="1"/>
    <col min="12802" max="12802" width="13.7109375" style="1" customWidth="1"/>
    <col min="12803" max="12803" width="87.5703125" style="1" customWidth="1"/>
    <col min="12804" max="12804" width="13.7109375" style="1" customWidth="1"/>
    <col min="12805" max="12805" width="14.7109375" style="1" customWidth="1"/>
    <col min="12806" max="12806" width="13.5703125" style="1" customWidth="1"/>
    <col min="12807" max="12807" width="14.28515625" style="1" bestFit="1" customWidth="1"/>
    <col min="12808" max="12808" width="9.140625" style="1"/>
    <col min="12809" max="12838" width="0" style="1" hidden="1" customWidth="1"/>
    <col min="12839" max="12839" width="9.140625" style="1"/>
    <col min="12840" max="12853" width="0" style="1" hidden="1" customWidth="1"/>
    <col min="12854" max="12854" width="9.140625" style="1"/>
    <col min="12855" max="12855" width="11.5703125" style="1" bestFit="1" customWidth="1"/>
    <col min="12856" max="13056" width="9.140625" style="1"/>
    <col min="13057" max="13057" width="6.5703125" style="1" customWidth="1"/>
    <col min="13058" max="13058" width="13.7109375" style="1" customWidth="1"/>
    <col min="13059" max="13059" width="87.5703125" style="1" customWidth="1"/>
    <col min="13060" max="13060" width="13.7109375" style="1" customWidth="1"/>
    <col min="13061" max="13061" width="14.7109375" style="1" customWidth="1"/>
    <col min="13062" max="13062" width="13.5703125" style="1" customWidth="1"/>
    <col min="13063" max="13063" width="14.28515625" style="1" bestFit="1" customWidth="1"/>
    <col min="13064" max="13064" width="9.140625" style="1"/>
    <col min="13065" max="13094" width="0" style="1" hidden="1" customWidth="1"/>
    <col min="13095" max="13095" width="9.140625" style="1"/>
    <col min="13096" max="13109" width="0" style="1" hidden="1" customWidth="1"/>
    <col min="13110" max="13110" width="9.140625" style="1"/>
    <col min="13111" max="13111" width="11.5703125" style="1" bestFit="1" customWidth="1"/>
    <col min="13112" max="13312" width="9.140625" style="1"/>
    <col min="13313" max="13313" width="6.5703125" style="1" customWidth="1"/>
    <col min="13314" max="13314" width="13.7109375" style="1" customWidth="1"/>
    <col min="13315" max="13315" width="87.5703125" style="1" customWidth="1"/>
    <col min="13316" max="13316" width="13.7109375" style="1" customWidth="1"/>
    <col min="13317" max="13317" width="14.7109375" style="1" customWidth="1"/>
    <col min="13318" max="13318" width="13.5703125" style="1" customWidth="1"/>
    <col min="13319" max="13319" width="14.28515625" style="1" bestFit="1" customWidth="1"/>
    <col min="13320" max="13320" width="9.140625" style="1"/>
    <col min="13321" max="13350" width="0" style="1" hidden="1" customWidth="1"/>
    <col min="13351" max="13351" width="9.140625" style="1"/>
    <col min="13352" max="13365" width="0" style="1" hidden="1" customWidth="1"/>
    <col min="13366" max="13366" width="9.140625" style="1"/>
    <col min="13367" max="13367" width="11.5703125" style="1" bestFit="1" customWidth="1"/>
    <col min="13368" max="13568" width="9.140625" style="1"/>
    <col min="13569" max="13569" width="6.5703125" style="1" customWidth="1"/>
    <col min="13570" max="13570" width="13.7109375" style="1" customWidth="1"/>
    <col min="13571" max="13571" width="87.5703125" style="1" customWidth="1"/>
    <col min="13572" max="13572" width="13.7109375" style="1" customWidth="1"/>
    <col min="13573" max="13573" width="14.7109375" style="1" customWidth="1"/>
    <col min="13574" max="13574" width="13.5703125" style="1" customWidth="1"/>
    <col min="13575" max="13575" width="14.28515625" style="1" bestFit="1" customWidth="1"/>
    <col min="13576" max="13576" width="9.140625" style="1"/>
    <col min="13577" max="13606" width="0" style="1" hidden="1" customWidth="1"/>
    <col min="13607" max="13607" width="9.140625" style="1"/>
    <col min="13608" max="13621" width="0" style="1" hidden="1" customWidth="1"/>
    <col min="13622" max="13622" width="9.140625" style="1"/>
    <col min="13623" max="13623" width="11.5703125" style="1" bestFit="1" customWidth="1"/>
    <col min="13624" max="13824" width="9.140625" style="1"/>
    <col min="13825" max="13825" width="6.5703125" style="1" customWidth="1"/>
    <col min="13826" max="13826" width="13.7109375" style="1" customWidth="1"/>
    <col min="13827" max="13827" width="87.5703125" style="1" customWidth="1"/>
    <col min="13828" max="13828" width="13.7109375" style="1" customWidth="1"/>
    <col min="13829" max="13829" width="14.7109375" style="1" customWidth="1"/>
    <col min="13830" max="13830" width="13.5703125" style="1" customWidth="1"/>
    <col min="13831" max="13831" width="14.28515625" style="1" bestFit="1" customWidth="1"/>
    <col min="13832" max="13832" width="9.140625" style="1"/>
    <col min="13833" max="13862" width="0" style="1" hidden="1" customWidth="1"/>
    <col min="13863" max="13863" width="9.140625" style="1"/>
    <col min="13864" max="13877" width="0" style="1" hidden="1" customWidth="1"/>
    <col min="13878" max="13878" width="9.140625" style="1"/>
    <col min="13879" max="13879" width="11.5703125" style="1" bestFit="1" customWidth="1"/>
    <col min="13880" max="14080" width="9.140625" style="1"/>
    <col min="14081" max="14081" width="6.5703125" style="1" customWidth="1"/>
    <col min="14082" max="14082" width="13.7109375" style="1" customWidth="1"/>
    <col min="14083" max="14083" width="87.5703125" style="1" customWidth="1"/>
    <col min="14084" max="14084" width="13.7109375" style="1" customWidth="1"/>
    <col min="14085" max="14085" width="14.7109375" style="1" customWidth="1"/>
    <col min="14086" max="14086" width="13.5703125" style="1" customWidth="1"/>
    <col min="14087" max="14087" width="14.28515625" style="1" bestFit="1" customWidth="1"/>
    <col min="14088" max="14088" width="9.140625" style="1"/>
    <col min="14089" max="14118" width="0" style="1" hidden="1" customWidth="1"/>
    <col min="14119" max="14119" width="9.140625" style="1"/>
    <col min="14120" max="14133" width="0" style="1" hidden="1" customWidth="1"/>
    <col min="14134" max="14134" width="9.140625" style="1"/>
    <col min="14135" max="14135" width="11.5703125" style="1" bestFit="1" customWidth="1"/>
    <col min="14136" max="14336" width="9.140625" style="1"/>
    <col min="14337" max="14337" width="6.5703125" style="1" customWidth="1"/>
    <col min="14338" max="14338" width="13.7109375" style="1" customWidth="1"/>
    <col min="14339" max="14339" width="87.5703125" style="1" customWidth="1"/>
    <col min="14340" max="14340" width="13.7109375" style="1" customWidth="1"/>
    <col min="14341" max="14341" width="14.7109375" style="1" customWidth="1"/>
    <col min="14342" max="14342" width="13.5703125" style="1" customWidth="1"/>
    <col min="14343" max="14343" width="14.28515625" style="1" bestFit="1" customWidth="1"/>
    <col min="14344" max="14344" width="9.140625" style="1"/>
    <col min="14345" max="14374" width="0" style="1" hidden="1" customWidth="1"/>
    <col min="14375" max="14375" width="9.140625" style="1"/>
    <col min="14376" max="14389" width="0" style="1" hidden="1" customWidth="1"/>
    <col min="14390" max="14390" width="9.140625" style="1"/>
    <col min="14391" max="14391" width="11.5703125" style="1" bestFit="1" customWidth="1"/>
    <col min="14392" max="14592" width="9.140625" style="1"/>
    <col min="14593" max="14593" width="6.5703125" style="1" customWidth="1"/>
    <col min="14594" max="14594" width="13.7109375" style="1" customWidth="1"/>
    <col min="14595" max="14595" width="87.5703125" style="1" customWidth="1"/>
    <col min="14596" max="14596" width="13.7109375" style="1" customWidth="1"/>
    <col min="14597" max="14597" width="14.7109375" style="1" customWidth="1"/>
    <col min="14598" max="14598" width="13.5703125" style="1" customWidth="1"/>
    <col min="14599" max="14599" width="14.28515625" style="1" bestFit="1" customWidth="1"/>
    <col min="14600" max="14600" width="9.140625" style="1"/>
    <col min="14601" max="14630" width="0" style="1" hidden="1" customWidth="1"/>
    <col min="14631" max="14631" width="9.140625" style="1"/>
    <col min="14632" max="14645" width="0" style="1" hidden="1" customWidth="1"/>
    <col min="14646" max="14646" width="9.140625" style="1"/>
    <col min="14647" max="14647" width="11.5703125" style="1" bestFit="1" customWidth="1"/>
    <col min="14648" max="14848" width="9.140625" style="1"/>
    <col min="14849" max="14849" width="6.5703125" style="1" customWidth="1"/>
    <col min="14850" max="14850" width="13.7109375" style="1" customWidth="1"/>
    <col min="14851" max="14851" width="87.5703125" style="1" customWidth="1"/>
    <col min="14852" max="14852" width="13.7109375" style="1" customWidth="1"/>
    <col min="14853" max="14853" width="14.7109375" style="1" customWidth="1"/>
    <col min="14854" max="14854" width="13.5703125" style="1" customWidth="1"/>
    <col min="14855" max="14855" width="14.28515625" style="1" bestFit="1" customWidth="1"/>
    <col min="14856" max="14856" width="9.140625" style="1"/>
    <col min="14857" max="14886" width="0" style="1" hidden="1" customWidth="1"/>
    <col min="14887" max="14887" width="9.140625" style="1"/>
    <col min="14888" max="14901" width="0" style="1" hidden="1" customWidth="1"/>
    <col min="14902" max="14902" width="9.140625" style="1"/>
    <col min="14903" max="14903" width="11.5703125" style="1" bestFit="1" customWidth="1"/>
    <col min="14904" max="15104" width="9.140625" style="1"/>
    <col min="15105" max="15105" width="6.5703125" style="1" customWidth="1"/>
    <col min="15106" max="15106" width="13.7109375" style="1" customWidth="1"/>
    <col min="15107" max="15107" width="87.5703125" style="1" customWidth="1"/>
    <col min="15108" max="15108" width="13.7109375" style="1" customWidth="1"/>
    <col min="15109" max="15109" width="14.7109375" style="1" customWidth="1"/>
    <col min="15110" max="15110" width="13.5703125" style="1" customWidth="1"/>
    <col min="15111" max="15111" width="14.28515625" style="1" bestFit="1" customWidth="1"/>
    <col min="15112" max="15112" width="9.140625" style="1"/>
    <col min="15113" max="15142" width="0" style="1" hidden="1" customWidth="1"/>
    <col min="15143" max="15143" width="9.140625" style="1"/>
    <col min="15144" max="15157" width="0" style="1" hidden="1" customWidth="1"/>
    <col min="15158" max="15158" width="9.140625" style="1"/>
    <col min="15159" max="15159" width="11.5703125" style="1" bestFit="1" customWidth="1"/>
    <col min="15160" max="15360" width="9.140625" style="1"/>
    <col min="15361" max="15361" width="6.5703125" style="1" customWidth="1"/>
    <col min="15362" max="15362" width="13.7109375" style="1" customWidth="1"/>
    <col min="15363" max="15363" width="87.5703125" style="1" customWidth="1"/>
    <col min="15364" max="15364" width="13.7109375" style="1" customWidth="1"/>
    <col min="15365" max="15365" width="14.7109375" style="1" customWidth="1"/>
    <col min="15366" max="15366" width="13.5703125" style="1" customWidth="1"/>
    <col min="15367" max="15367" width="14.28515625" style="1" bestFit="1" customWidth="1"/>
    <col min="15368" max="15368" width="9.140625" style="1"/>
    <col min="15369" max="15398" width="0" style="1" hidden="1" customWidth="1"/>
    <col min="15399" max="15399" width="9.140625" style="1"/>
    <col min="15400" max="15413" width="0" style="1" hidden="1" customWidth="1"/>
    <col min="15414" max="15414" width="9.140625" style="1"/>
    <col min="15415" max="15415" width="11.5703125" style="1" bestFit="1" customWidth="1"/>
    <col min="15416" max="15616" width="9.140625" style="1"/>
    <col min="15617" max="15617" width="6.5703125" style="1" customWidth="1"/>
    <col min="15618" max="15618" width="13.7109375" style="1" customWidth="1"/>
    <col min="15619" max="15619" width="87.5703125" style="1" customWidth="1"/>
    <col min="15620" max="15620" width="13.7109375" style="1" customWidth="1"/>
    <col min="15621" max="15621" width="14.7109375" style="1" customWidth="1"/>
    <col min="15622" max="15622" width="13.5703125" style="1" customWidth="1"/>
    <col min="15623" max="15623" width="14.28515625" style="1" bestFit="1" customWidth="1"/>
    <col min="15624" max="15624" width="9.140625" style="1"/>
    <col min="15625" max="15654" width="0" style="1" hidden="1" customWidth="1"/>
    <col min="15655" max="15655" width="9.140625" style="1"/>
    <col min="15656" max="15669" width="0" style="1" hidden="1" customWidth="1"/>
    <col min="15670" max="15670" width="9.140625" style="1"/>
    <col min="15671" max="15671" width="11.5703125" style="1" bestFit="1" customWidth="1"/>
    <col min="15672" max="15872" width="9.140625" style="1"/>
    <col min="15873" max="15873" width="6.5703125" style="1" customWidth="1"/>
    <col min="15874" max="15874" width="13.7109375" style="1" customWidth="1"/>
    <col min="15875" max="15875" width="87.5703125" style="1" customWidth="1"/>
    <col min="15876" max="15876" width="13.7109375" style="1" customWidth="1"/>
    <col min="15877" max="15877" width="14.7109375" style="1" customWidth="1"/>
    <col min="15878" max="15878" width="13.5703125" style="1" customWidth="1"/>
    <col min="15879" max="15879" width="14.28515625" style="1" bestFit="1" customWidth="1"/>
    <col min="15880" max="15880" width="9.140625" style="1"/>
    <col min="15881" max="15910" width="0" style="1" hidden="1" customWidth="1"/>
    <col min="15911" max="15911" width="9.140625" style="1"/>
    <col min="15912" max="15925" width="0" style="1" hidden="1" customWidth="1"/>
    <col min="15926" max="15926" width="9.140625" style="1"/>
    <col min="15927" max="15927" width="11.5703125" style="1" bestFit="1" customWidth="1"/>
    <col min="15928" max="16128" width="9.140625" style="1"/>
    <col min="16129" max="16129" width="6.5703125" style="1" customWidth="1"/>
    <col min="16130" max="16130" width="13.7109375" style="1" customWidth="1"/>
    <col min="16131" max="16131" width="87.5703125" style="1" customWidth="1"/>
    <col min="16132" max="16132" width="13.7109375" style="1" customWidth="1"/>
    <col min="16133" max="16133" width="14.7109375" style="1" customWidth="1"/>
    <col min="16134" max="16134" width="13.5703125" style="1" customWidth="1"/>
    <col min="16135" max="16135" width="14.28515625" style="1" bestFit="1" customWidth="1"/>
    <col min="16136" max="16136" width="9.140625" style="1"/>
    <col min="16137" max="16166" width="0" style="1" hidden="1" customWidth="1"/>
    <col min="16167" max="16167" width="9.140625" style="1"/>
    <col min="16168" max="16181" width="0" style="1" hidden="1" customWidth="1"/>
    <col min="16182" max="16182" width="9.140625" style="1"/>
    <col min="16183" max="16183" width="11.5703125" style="1" bestFit="1" customWidth="1"/>
    <col min="16184" max="16384" width="9.140625" style="1"/>
  </cols>
  <sheetData>
    <row r="1" spans="1:57" ht="15.75" thickBot="1" x14ac:dyDescent="0.3"/>
    <row r="2" spans="1:57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53</v>
      </c>
      <c r="J2" s="4" t="s">
        <v>53</v>
      </c>
      <c r="K2" s="4" t="s">
        <v>53</v>
      </c>
      <c r="L2" s="4" t="s">
        <v>53</v>
      </c>
      <c r="M2" s="4" t="s">
        <v>53</v>
      </c>
      <c r="N2" s="4" t="s">
        <v>53</v>
      </c>
      <c r="O2" s="4" t="s">
        <v>53</v>
      </c>
      <c r="P2" s="4" t="s">
        <v>53</v>
      </c>
      <c r="Q2" s="4" t="s">
        <v>53</v>
      </c>
      <c r="R2" s="4" t="s">
        <v>53</v>
      </c>
      <c r="S2" s="4" t="s">
        <v>53</v>
      </c>
      <c r="T2" s="4" t="s">
        <v>53</v>
      </c>
      <c r="U2" s="4" t="s">
        <v>53</v>
      </c>
      <c r="V2" s="4" t="s">
        <v>53</v>
      </c>
      <c r="W2" s="4" t="s">
        <v>53</v>
      </c>
      <c r="X2" s="4" t="s">
        <v>53</v>
      </c>
      <c r="Y2" s="4" t="s">
        <v>53</v>
      </c>
      <c r="Z2" s="4" t="s">
        <v>53</v>
      </c>
      <c r="AA2" s="4" t="s">
        <v>53</v>
      </c>
      <c r="AB2" s="4" t="s">
        <v>53</v>
      </c>
      <c r="AC2" s="4" t="s">
        <v>53</v>
      </c>
      <c r="AD2" s="4" t="s">
        <v>53</v>
      </c>
      <c r="AE2" s="4" t="s">
        <v>53</v>
      </c>
      <c r="AF2" s="4" t="s">
        <v>53</v>
      </c>
      <c r="AG2" s="4" t="s">
        <v>53</v>
      </c>
      <c r="AH2" s="4" t="s">
        <v>53</v>
      </c>
      <c r="AI2" s="2"/>
      <c r="AJ2" s="5"/>
      <c r="AK2" s="2"/>
      <c r="AL2" s="2"/>
      <c r="AM2" s="2"/>
      <c r="AN2" s="4" t="s">
        <v>0</v>
      </c>
      <c r="AO2" s="4" t="s">
        <v>0</v>
      </c>
      <c r="AP2" s="4" t="s">
        <v>0</v>
      </c>
      <c r="AQ2" s="4" t="s">
        <v>0</v>
      </c>
      <c r="AR2" s="4" t="s">
        <v>0</v>
      </c>
      <c r="AS2" s="4" t="s">
        <v>0</v>
      </c>
      <c r="AT2" s="4" t="s">
        <v>0</v>
      </c>
      <c r="AU2" s="4" t="s">
        <v>0</v>
      </c>
      <c r="AV2" s="4" t="s">
        <v>0</v>
      </c>
      <c r="AW2" s="4" t="s">
        <v>0</v>
      </c>
      <c r="AX2" s="4" t="s">
        <v>0</v>
      </c>
      <c r="AY2" s="4" t="s">
        <v>0</v>
      </c>
      <c r="AZ2" s="4" t="s">
        <v>0</v>
      </c>
      <c r="BA2" s="4" t="s">
        <v>0</v>
      </c>
    </row>
    <row r="3" spans="1:57" s="11" customFormat="1" ht="19.5" thickBot="1" x14ac:dyDescent="0.35">
      <c r="A3" s="7"/>
      <c r="B3" s="8" t="s">
        <v>54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4">
        <v>26</v>
      </c>
      <c r="AI3" s="7"/>
      <c r="AJ3" s="5"/>
      <c r="AK3" s="7"/>
      <c r="AL3" s="7"/>
      <c r="AM3" s="7"/>
      <c r="AN3" s="4">
        <v>1</v>
      </c>
      <c r="AO3" s="4">
        <v>2</v>
      </c>
      <c r="AP3" s="4">
        <v>3</v>
      </c>
      <c r="AQ3" s="4">
        <v>4</v>
      </c>
      <c r="AR3" s="4">
        <v>5</v>
      </c>
      <c r="AS3" s="4">
        <v>6</v>
      </c>
      <c r="AT3" s="4">
        <v>7</v>
      </c>
      <c r="AU3" s="4">
        <v>8</v>
      </c>
      <c r="AV3" s="4">
        <v>9</v>
      </c>
      <c r="AW3" s="4">
        <v>10</v>
      </c>
      <c r="AX3" s="4">
        <v>11</v>
      </c>
      <c r="AY3" s="4">
        <v>12</v>
      </c>
      <c r="AZ3" s="4">
        <v>13</v>
      </c>
      <c r="BA3" s="4">
        <v>14</v>
      </c>
    </row>
    <row r="4" spans="1:57" s="11" customFormat="1" ht="19.5" thickBot="1" x14ac:dyDescent="0.35">
      <c r="A4" s="7"/>
      <c r="B4" s="8" t="s">
        <v>55</v>
      </c>
      <c r="C4" s="9"/>
      <c r="D4" s="9"/>
      <c r="E4" s="9"/>
      <c r="F4" s="9"/>
      <c r="G4" s="10"/>
      <c r="H4" s="7"/>
      <c r="I4" s="12" t="s">
        <v>103</v>
      </c>
      <c r="J4" s="12" t="s">
        <v>104</v>
      </c>
      <c r="K4" s="12" t="s">
        <v>105</v>
      </c>
      <c r="L4" s="12" t="s">
        <v>106</v>
      </c>
      <c r="M4" s="12" t="s">
        <v>107</v>
      </c>
      <c r="N4" s="12" t="s">
        <v>108</v>
      </c>
      <c r="O4" s="12" t="s">
        <v>108</v>
      </c>
      <c r="P4" s="12" t="s">
        <v>109</v>
      </c>
      <c r="Q4" s="12" t="s">
        <v>110</v>
      </c>
      <c r="R4" s="12" t="s">
        <v>110</v>
      </c>
      <c r="S4" s="12" t="s">
        <v>110</v>
      </c>
      <c r="T4" s="12" t="s">
        <v>110</v>
      </c>
      <c r="U4" s="12" t="s">
        <v>111</v>
      </c>
      <c r="V4" s="12" t="s">
        <v>112</v>
      </c>
      <c r="W4" s="12" t="s">
        <v>113</v>
      </c>
      <c r="X4" s="12" t="s">
        <v>113</v>
      </c>
      <c r="Y4" s="12" t="s">
        <v>113</v>
      </c>
      <c r="Z4" s="12" t="s">
        <v>114</v>
      </c>
      <c r="AA4" s="12" t="s">
        <v>114</v>
      </c>
      <c r="AB4" s="12" t="s">
        <v>114</v>
      </c>
      <c r="AC4" s="12" t="s">
        <v>115</v>
      </c>
      <c r="AD4" s="12" t="s">
        <v>115</v>
      </c>
      <c r="AE4" s="12" t="s">
        <v>115</v>
      </c>
      <c r="AF4" s="12" t="s">
        <v>115</v>
      </c>
      <c r="AG4" s="12" t="s">
        <v>115</v>
      </c>
      <c r="AH4" s="12" t="s">
        <v>116</v>
      </c>
      <c r="AI4" s="7"/>
      <c r="AJ4" s="5"/>
      <c r="AK4" s="7"/>
      <c r="AL4" s="7"/>
      <c r="AM4" s="7"/>
      <c r="AN4" s="13" t="s">
        <v>103</v>
      </c>
      <c r="AO4" s="13" t="s">
        <v>104</v>
      </c>
      <c r="AP4" s="13" t="s">
        <v>105</v>
      </c>
      <c r="AQ4" s="13" t="s">
        <v>106</v>
      </c>
      <c r="AR4" s="13" t="s">
        <v>107</v>
      </c>
      <c r="AS4" s="13" t="s">
        <v>108</v>
      </c>
      <c r="AT4" s="13" t="s">
        <v>109</v>
      </c>
      <c r="AU4" s="13" t="s">
        <v>110</v>
      </c>
      <c r="AV4" s="13" t="s">
        <v>111</v>
      </c>
      <c r="AW4" s="13" t="s">
        <v>112</v>
      </c>
      <c r="AX4" s="13" t="s">
        <v>113</v>
      </c>
      <c r="AY4" s="13" t="s">
        <v>114</v>
      </c>
      <c r="AZ4" s="13" t="s">
        <v>115</v>
      </c>
      <c r="BA4" s="13" t="s">
        <v>116</v>
      </c>
    </row>
    <row r="5" spans="1:57" x14ac:dyDescent="0.25">
      <c r="B5" s="14" t="s">
        <v>56</v>
      </c>
      <c r="C5" s="15" t="s">
        <v>57</v>
      </c>
      <c r="D5" s="15" t="s">
        <v>58</v>
      </c>
      <c r="E5" s="15" t="s">
        <v>59</v>
      </c>
      <c r="F5" s="15" t="s">
        <v>60</v>
      </c>
      <c r="G5" s="16" t="s">
        <v>61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J5" s="5" t="s">
        <v>62</v>
      </c>
      <c r="AK5" s="18"/>
      <c r="AL5" s="18" t="s">
        <v>63</v>
      </c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C5" s="19" t="s">
        <v>64</v>
      </c>
      <c r="BD5" s="20"/>
      <c r="BE5" s="20" t="s">
        <v>63</v>
      </c>
    </row>
    <row r="6" spans="1:57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</row>
    <row r="7" spans="1:57" ht="15" customHeight="1" x14ac:dyDescent="0.25">
      <c r="B7" s="27">
        <v>1</v>
      </c>
      <c r="C7" s="28" t="s">
        <v>65</v>
      </c>
      <c r="D7" s="29" t="s">
        <v>66</v>
      </c>
      <c r="E7" s="30"/>
      <c r="F7" s="31"/>
      <c r="G7" s="32"/>
      <c r="I7" s="33">
        <v>5040.0000000000009</v>
      </c>
      <c r="J7" s="33">
        <v>3600.0000000000009</v>
      </c>
      <c r="K7" s="33">
        <v>2880.0000000000005</v>
      </c>
      <c r="L7" s="33">
        <v>8640</v>
      </c>
      <c r="M7" s="33">
        <v>172.11428571428542</v>
      </c>
      <c r="N7" s="33">
        <v>14400.000000000004</v>
      </c>
      <c r="O7" s="33">
        <v>24125.999999999993</v>
      </c>
      <c r="P7" s="33">
        <v>29893.999999999996</v>
      </c>
      <c r="Q7" s="33">
        <v>52855.333333333328</v>
      </c>
      <c r="R7" s="33">
        <v>45734.666666666672</v>
      </c>
      <c r="S7" s="33">
        <v>18720.000000000004</v>
      </c>
      <c r="T7" s="33">
        <v>10800</v>
      </c>
      <c r="U7" s="33">
        <v>2880.0000000000005</v>
      </c>
      <c r="V7" s="33">
        <v>6480</v>
      </c>
      <c r="W7" s="33">
        <v>6480</v>
      </c>
      <c r="X7" s="33">
        <v>720.00000000000011</v>
      </c>
      <c r="Y7" s="33">
        <v>720.00000000000011</v>
      </c>
      <c r="Z7" s="33">
        <v>0</v>
      </c>
      <c r="AA7" s="33">
        <v>0</v>
      </c>
      <c r="AB7" s="33">
        <v>5760</v>
      </c>
      <c r="AC7" s="33">
        <v>720.00000000000011</v>
      </c>
      <c r="AD7" s="33">
        <v>720.00000000000011</v>
      </c>
      <c r="AE7" s="33">
        <v>0</v>
      </c>
      <c r="AF7" s="33">
        <v>3600.0000000000009</v>
      </c>
      <c r="AG7" s="33">
        <v>0</v>
      </c>
      <c r="AH7" s="33">
        <v>2160.0000000000005</v>
      </c>
      <c r="AJ7" s="34">
        <f t="shared" ref="AJ7:AJ26" si="0">SUM(I7:AH7)</f>
        <v>247102.11428571428</v>
      </c>
      <c r="AK7" s="18"/>
      <c r="AL7" s="35">
        <f t="shared" ref="AL7:AL26" si="1">E7-AJ7</f>
        <v>-247102.11428571428</v>
      </c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C7" s="36">
        <f t="shared" ref="BC7:BC14" si="2">SUM(AN7:BA7)</f>
        <v>0</v>
      </c>
      <c r="BD7" s="20"/>
      <c r="BE7" s="36">
        <f t="shared" ref="BE7:BE26" si="3">BC7-AJ7</f>
        <v>-247102.11428571428</v>
      </c>
    </row>
    <row r="8" spans="1:57" x14ac:dyDescent="0.25">
      <c r="B8" s="37" t="s">
        <v>72</v>
      </c>
      <c r="C8" s="38" t="s">
        <v>73</v>
      </c>
      <c r="D8" s="38" t="s">
        <v>67</v>
      </c>
      <c r="E8" s="39"/>
      <c r="F8" s="31"/>
      <c r="G8" s="32"/>
      <c r="I8" s="33">
        <v>151.20000000000002</v>
      </c>
      <c r="J8" s="33">
        <v>108.00000000000003</v>
      </c>
      <c r="K8" s="33">
        <v>86.4</v>
      </c>
      <c r="L8" s="33">
        <v>259.2</v>
      </c>
      <c r="M8" s="33">
        <v>5.1634285714285619</v>
      </c>
      <c r="N8" s="33">
        <v>432.00000000000011</v>
      </c>
      <c r="O8" s="33">
        <v>723.77999999999975</v>
      </c>
      <c r="P8" s="33">
        <v>896.81999999999982</v>
      </c>
      <c r="Q8" s="33">
        <v>1585.6599999999999</v>
      </c>
      <c r="R8" s="33">
        <v>1372.0400000000002</v>
      </c>
      <c r="S8" s="33">
        <v>561.60000000000014</v>
      </c>
      <c r="T8" s="33">
        <v>324</v>
      </c>
      <c r="U8" s="33">
        <v>86.4</v>
      </c>
      <c r="V8" s="33">
        <v>194.4</v>
      </c>
      <c r="W8" s="33">
        <v>194.4</v>
      </c>
      <c r="X8" s="33">
        <v>21.6</v>
      </c>
      <c r="Y8" s="33">
        <v>21.6</v>
      </c>
      <c r="Z8" s="33">
        <v>0</v>
      </c>
      <c r="AA8" s="33">
        <v>0</v>
      </c>
      <c r="AB8" s="33">
        <v>172.79999999999998</v>
      </c>
      <c r="AC8" s="33">
        <v>21.6</v>
      </c>
      <c r="AD8" s="33">
        <v>21.6</v>
      </c>
      <c r="AE8" s="33">
        <v>0</v>
      </c>
      <c r="AF8" s="33">
        <v>108.00000000000003</v>
      </c>
      <c r="AG8" s="33">
        <v>0</v>
      </c>
      <c r="AH8" s="33">
        <v>64.800000000000011</v>
      </c>
      <c r="AJ8" s="40">
        <f t="shared" si="0"/>
        <v>7413.0634285714286</v>
      </c>
      <c r="AL8" s="40">
        <f t="shared" si="1"/>
        <v>-7413.0634285714286</v>
      </c>
      <c r="AM8" s="63" t="s">
        <v>85</v>
      </c>
      <c r="AN8" s="33">
        <v>151.20000000000002</v>
      </c>
      <c r="AO8" s="33">
        <v>108.00000000000003</v>
      </c>
      <c r="AP8" s="33">
        <v>86.4</v>
      </c>
      <c r="AQ8" s="33">
        <v>259.2</v>
      </c>
      <c r="AR8" s="33">
        <v>5.1634285714285619</v>
      </c>
      <c r="AS8" s="33">
        <v>1155.7799999999997</v>
      </c>
      <c r="AT8" s="33">
        <v>896.81999999999982</v>
      </c>
      <c r="AU8" s="33">
        <v>3843.3</v>
      </c>
      <c r="AV8" s="33">
        <v>86.4</v>
      </c>
      <c r="AW8" s="33">
        <v>194.4</v>
      </c>
      <c r="AX8" s="33">
        <v>237.6</v>
      </c>
      <c r="AY8" s="33">
        <v>172.79999999999998</v>
      </c>
      <c r="AZ8" s="33">
        <v>151.20000000000005</v>
      </c>
      <c r="BA8" s="33">
        <v>64.800000000000011</v>
      </c>
      <c r="BC8" s="36">
        <f t="shared" si="2"/>
        <v>7413.0634285714286</v>
      </c>
      <c r="BE8" s="36">
        <f t="shared" si="3"/>
        <v>0</v>
      </c>
    </row>
    <row r="9" spans="1:57" x14ac:dyDescent="0.25">
      <c r="B9" s="37" t="s">
        <v>76</v>
      </c>
      <c r="C9" s="38" t="s">
        <v>79</v>
      </c>
      <c r="D9" s="38" t="s">
        <v>66</v>
      </c>
      <c r="E9" s="39"/>
      <c r="F9" s="31"/>
      <c r="G9" s="32"/>
      <c r="I9" s="33">
        <v>5040.0000000000009</v>
      </c>
      <c r="J9" s="33">
        <v>3600.0000000000009</v>
      </c>
      <c r="K9" s="33">
        <v>2880.0000000000005</v>
      </c>
      <c r="L9" s="33">
        <v>8640</v>
      </c>
      <c r="M9" s="33">
        <v>172.11428571428542</v>
      </c>
      <c r="N9" s="33">
        <v>14400.000000000004</v>
      </c>
      <c r="O9" s="33">
        <v>24125.999999999993</v>
      </c>
      <c r="P9" s="33">
        <v>29893.999999999996</v>
      </c>
      <c r="Q9" s="33">
        <v>52855.333333333328</v>
      </c>
      <c r="R9" s="33">
        <v>45734.666666666672</v>
      </c>
      <c r="S9" s="33">
        <v>18720.000000000004</v>
      </c>
      <c r="T9" s="33">
        <v>10800</v>
      </c>
      <c r="U9" s="33">
        <v>2880.0000000000005</v>
      </c>
      <c r="V9" s="33">
        <v>6480</v>
      </c>
      <c r="W9" s="33">
        <v>6480</v>
      </c>
      <c r="X9" s="33">
        <v>720.00000000000011</v>
      </c>
      <c r="Y9" s="33">
        <v>720.00000000000011</v>
      </c>
      <c r="Z9" s="33">
        <v>0</v>
      </c>
      <c r="AA9" s="33">
        <v>0</v>
      </c>
      <c r="AB9" s="33">
        <v>5760</v>
      </c>
      <c r="AC9" s="33">
        <v>720.00000000000011</v>
      </c>
      <c r="AD9" s="33">
        <v>720.00000000000011</v>
      </c>
      <c r="AE9" s="33">
        <v>0</v>
      </c>
      <c r="AF9" s="33">
        <v>3600.0000000000009</v>
      </c>
      <c r="AG9" s="33">
        <v>0</v>
      </c>
      <c r="AH9" s="33">
        <v>2160.0000000000005</v>
      </c>
      <c r="AJ9" s="40">
        <f t="shared" si="0"/>
        <v>247102.11428571428</v>
      </c>
      <c r="AL9" s="40">
        <f t="shared" si="1"/>
        <v>-247102.11428571428</v>
      </c>
      <c r="AM9" s="63" t="s">
        <v>86</v>
      </c>
      <c r="AN9" s="33">
        <v>5040.0000000000009</v>
      </c>
      <c r="AO9" s="33">
        <v>3600.0000000000009</v>
      </c>
      <c r="AP9" s="33">
        <v>2880.0000000000005</v>
      </c>
      <c r="AQ9" s="33">
        <v>8640</v>
      </c>
      <c r="AR9" s="33">
        <v>172.11428571428542</v>
      </c>
      <c r="AS9" s="33">
        <v>38526</v>
      </c>
      <c r="AT9" s="33">
        <v>29893.999999999996</v>
      </c>
      <c r="AU9" s="33">
        <v>128110</v>
      </c>
      <c r="AV9" s="33">
        <v>2880.0000000000005</v>
      </c>
      <c r="AW9" s="33">
        <v>6480</v>
      </c>
      <c r="AX9" s="33">
        <v>7920</v>
      </c>
      <c r="AY9" s="33">
        <v>5760</v>
      </c>
      <c r="AZ9" s="33">
        <v>5040.0000000000009</v>
      </c>
      <c r="BA9" s="33">
        <v>2160.0000000000005</v>
      </c>
      <c r="BC9" s="36">
        <f t="shared" si="2"/>
        <v>247102.11428571428</v>
      </c>
      <c r="BE9" s="36">
        <f t="shared" si="3"/>
        <v>0</v>
      </c>
    </row>
    <row r="10" spans="1:57" x14ac:dyDescent="0.25">
      <c r="B10" s="37" t="s">
        <v>74</v>
      </c>
      <c r="C10" s="38" t="s">
        <v>75</v>
      </c>
      <c r="D10" s="38" t="s">
        <v>67</v>
      </c>
      <c r="E10" s="39"/>
      <c r="F10" s="31"/>
      <c r="G10" s="32"/>
      <c r="I10" s="33">
        <v>151.20000000000002</v>
      </c>
      <c r="J10" s="33">
        <v>108.00000000000003</v>
      </c>
      <c r="K10" s="33">
        <v>86.4</v>
      </c>
      <c r="L10" s="33">
        <v>259.2</v>
      </c>
      <c r="M10" s="33">
        <v>5.1634285714285619</v>
      </c>
      <c r="N10" s="33">
        <v>432.00000000000011</v>
      </c>
      <c r="O10" s="33">
        <v>723.77999999999975</v>
      </c>
      <c r="P10" s="33">
        <v>896.81999999999982</v>
      </c>
      <c r="Q10" s="33">
        <v>1585.6599999999999</v>
      </c>
      <c r="R10" s="33">
        <v>1372.0400000000002</v>
      </c>
      <c r="S10" s="33">
        <v>561.60000000000014</v>
      </c>
      <c r="T10" s="33">
        <v>324</v>
      </c>
      <c r="U10" s="33">
        <v>86.4</v>
      </c>
      <c r="V10" s="33">
        <v>194.4</v>
      </c>
      <c r="W10" s="33">
        <v>194.4</v>
      </c>
      <c r="X10" s="33">
        <v>21.6</v>
      </c>
      <c r="Y10" s="33">
        <v>21.6</v>
      </c>
      <c r="Z10" s="33">
        <v>0</v>
      </c>
      <c r="AA10" s="33">
        <v>0</v>
      </c>
      <c r="AB10" s="33">
        <v>172.79999999999998</v>
      </c>
      <c r="AC10" s="33">
        <v>21.6</v>
      </c>
      <c r="AD10" s="33">
        <v>21.6</v>
      </c>
      <c r="AE10" s="33">
        <v>0</v>
      </c>
      <c r="AF10" s="33">
        <v>108.00000000000003</v>
      </c>
      <c r="AG10" s="33">
        <v>0</v>
      </c>
      <c r="AH10" s="33">
        <v>64.800000000000011</v>
      </c>
      <c r="AJ10" s="40">
        <f t="shared" si="0"/>
        <v>7413.0634285714286</v>
      </c>
      <c r="AL10" s="40">
        <f t="shared" si="1"/>
        <v>-7413.0634285714286</v>
      </c>
      <c r="AM10" s="63" t="s">
        <v>87</v>
      </c>
      <c r="AN10" s="33">
        <v>151.20000000000002</v>
      </c>
      <c r="AO10" s="33">
        <v>108.00000000000003</v>
      </c>
      <c r="AP10" s="33">
        <v>86.4</v>
      </c>
      <c r="AQ10" s="33">
        <v>259.2</v>
      </c>
      <c r="AR10" s="33">
        <v>5.1634285714285619</v>
      </c>
      <c r="AS10" s="33">
        <v>1155.7799999999997</v>
      </c>
      <c r="AT10" s="33">
        <v>896.81999999999982</v>
      </c>
      <c r="AU10" s="33">
        <v>3843.3</v>
      </c>
      <c r="AV10" s="33">
        <v>86.4</v>
      </c>
      <c r="AW10" s="33">
        <v>194.4</v>
      </c>
      <c r="AX10" s="33">
        <v>237.6</v>
      </c>
      <c r="AY10" s="33">
        <v>172.79999999999998</v>
      </c>
      <c r="AZ10" s="33">
        <v>151.20000000000005</v>
      </c>
      <c r="BA10" s="33">
        <v>64.800000000000011</v>
      </c>
      <c r="BC10" s="36">
        <f t="shared" si="2"/>
        <v>7413.0634285714286</v>
      </c>
      <c r="BE10" s="36">
        <f t="shared" si="3"/>
        <v>0</v>
      </c>
    </row>
    <row r="11" spans="1:57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J11" s="40">
        <f t="shared" si="0"/>
        <v>0</v>
      </c>
      <c r="AL11" s="40">
        <f t="shared" si="1"/>
        <v>0</v>
      </c>
      <c r="AM11" s="6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C11" s="36">
        <f t="shared" si="2"/>
        <v>0</v>
      </c>
      <c r="BE11" s="36">
        <f t="shared" si="3"/>
        <v>0</v>
      </c>
    </row>
    <row r="12" spans="1:57" ht="15" customHeight="1" x14ac:dyDescent="0.25">
      <c r="B12" s="27">
        <v>2</v>
      </c>
      <c r="C12" s="28" t="s">
        <v>68</v>
      </c>
      <c r="D12" s="29" t="s">
        <v>66</v>
      </c>
      <c r="E12" s="30"/>
      <c r="F12" s="31"/>
      <c r="G12" s="32"/>
      <c r="I12" s="33">
        <v>5.0678724415204677</v>
      </c>
      <c r="J12" s="33">
        <v>0.85714285714285754</v>
      </c>
      <c r="K12" s="33">
        <v>1.6904761904761898</v>
      </c>
      <c r="L12" s="33">
        <v>9.238095238095239</v>
      </c>
      <c r="M12" s="33">
        <v>35.571428571428577</v>
      </c>
      <c r="N12" s="33">
        <v>70.30952380952381</v>
      </c>
      <c r="O12" s="33">
        <v>110.69047619047615</v>
      </c>
      <c r="P12" s="33">
        <v>61.071428571428584</v>
      </c>
      <c r="Q12" s="33">
        <v>350.64285714285711</v>
      </c>
      <c r="R12" s="33">
        <v>307.11904761904759</v>
      </c>
      <c r="S12" s="33">
        <v>157</v>
      </c>
      <c r="T12" s="33">
        <v>125.38095238095237</v>
      </c>
      <c r="U12" s="33">
        <v>0.85714285714285454</v>
      </c>
      <c r="V12" s="33">
        <v>0.85714285714286265</v>
      </c>
      <c r="W12" s="33">
        <v>11.023809523809522</v>
      </c>
      <c r="X12" s="33">
        <v>19.547619047619047</v>
      </c>
      <c r="Y12" s="33">
        <v>0</v>
      </c>
      <c r="Z12" s="33">
        <v>0</v>
      </c>
      <c r="AA12" s="33">
        <v>0</v>
      </c>
      <c r="AB12" s="33">
        <v>1.6904761904761894</v>
      </c>
      <c r="AC12" s="33">
        <v>0</v>
      </c>
      <c r="AD12" s="33">
        <v>3.380952380952384</v>
      </c>
      <c r="AE12" s="33">
        <v>2.5476190476190457</v>
      </c>
      <c r="AF12" s="33">
        <v>2.5714285714285698</v>
      </c>
      <c r="AG12" s="33">
        <v>0</v>
      </c>
      <c r="AH12" s="33">
        <v>0</v>
      </c>
      <c r="AJ12" s="41">
        <f t="shared" si="0"/>
        <v>1277.1154914891395</v>
      </c>
      <c r="AK12" s="18"/>
      <c r="AL12" s="35">
        <f t="shared" si="1"/>
        <v>-1277.1154914891395</v>
      </c>
      <c r="AM12" s="6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C12" s="36">
        <f t="shared" si="2"/>
        <v>0</v>
      </c>
      <c r="BD12" s="20"/>
      <c r="BE12" s="36">
        <f t="shared" si="3"/>
        <v>-1277.1154914891395</v>
      </c>
    </row>
    <row r="13" spans="1:57" x14ac:dyDescent="0.25">
      <c r="B13" s="37" t="s">
        <v>76</v>
      </c>
      <c r="C13" s="38" t="s">
        <v>83</v>
      </c>
      <c r="D13" s="38" t="s">
        <v>66</v>
      </c>
      <c r="E13" s="42"/>
      <c r="F13" s="31"/>
      <c r="G13" s="32"/>
      <c r="I13" s="33">
        <v>5.0678724415204677</v>
      </c>
      <c r="J13" s="33">
        <v>0.85714285714285754</v>
      </c>
      <c r="K13" s="33">
        <v>1.6904761904761898</v>
      </c>
      <c r="L13" s="33">
        <v>9.238095238095239</v>
      </c>
      <c r="M13" s="33">
        <v>35.571428571428577</v>
      </c>
      <c r="N13" s="33">
        <v>70.30952380952381</v>
      </c>
      <c r="O13" s="33">
        <v>110.69047619047615</v>
      </c>
      <c r="P13" s="33">
        <v>61.071428571428584</v>
      </c>
      <c r="Q13" s="33">
        <v>350.64285714285711</v>
      </c>
      <c r="R13" s="33">
        <v>307.11904761904759</v>
      </c>
      <c r="S13" s="33">
        <v>157</v>
      </c>
      <c r="T13" s="33">
        <v>125.38095238095237</v>
      </c>
      <c r="U13" s="33">
        <v>0.85714285714285454</v>
      </c>
      <c r="V13" s="33">
        <v>0.85714285714286265</v>
      </c>
      <c r="W13" s="33">
        <v>11.023809523809522</v>
      </c>
      <c r="X13" s="33">
        <v>19.547619047619047</v>
      </c>
      <c r="Y13" s="33">
        <v>0</v>
      </c>
      <c r="Z13" s="33">
        <v>0</v>
      </c>
      <c r="AA13" s="33">
        <v>0</v>
      </c>
      <c r="AB13" s="33">
        <v>1.6904761904761894</v>
      </c>
      <c r="AC13" s="33">
        <v>0</v>
      </c>
      <c r="AD13" s="33">
        <v>3.380952380952384</v>
      </c>
      <c r="AE13" s="33">
        <v>2.5476190476190457</v>
      </c>
      <c r="AF13" s="33">
        <v>2.5714285714285698</v>
      </c>
      <c r="AG13" s="33">
        <v>0</v>
      </c>
      <c r="AH13" s="33">
        <v>0</v>
      </c>
      <c r="AJ13" s="40">
        <f t="shared" si="0"/>
        <v>1277.1154914891395</v>
      </c>
      <c r="AL13" s="40">
        <f t="shared" si="1"/>
        <v>-1277.1154914891395</v>
      </c>
      <c r="AM13" s="63" t="s">
        <v>88</v>
      </c>
      <c r="AN13" s="33">
        <v>5.0678724415204677</v>
      </c>
      <c r="AO13" s="33">
        <v>0.85714285714285754</v>
      </c>
      <c r="AP13" s="33">
        <v>1.6904761904761898</v>
      </c>
      <c r="AQ13" s="33">
        <v>9.238095238095239</v>
      </c>
      <c r="AR13" s="33">
        <v>35.571428571428577</v>
      </c>
      <c r="AS13" s="33">
        <v>180.99999999999994</v>
      </c>
      <c r="AT13" s="33">
        <v>61.071428571428584</v>
      </c>
      <c r="AU13" s="33">
        <v>940.14285714285711</v>
      </c>
      <c r="AV13" s="33">
        <v>0.85714285714285454</v>
      </c>
      <c r="AW13" s="33">
        <v>0.85714285714286265</v>
      </c>
      <c r="AX13" s="33">
        <v>30.571428571428569</v>
      </c>
      <c r="AY13" s="33">
        <v>1.6904761904761894</v>
      </c>
      <c r="AZ13" s="33">
        <v>8.5</v>
      </c>
      <c r="BA13" s="33">
        <v>0</v>
      </c>
      <c r="BC13" s="36">
        <f t="shared" si="2"/>
        <v>1277.1154914891397</v>
      </c>
      <c r="BE13" s="36">
        <f t="shared" si="3"/>
        <v>0</v>
      </c>
    </row>
    <row r="14" spans="1:57" x14ac:dyDescent="0.25">
      <c r="B14" s="37" t="s">
        <v>80</v>
      </c>
      <c r="C14" s="38" t="s">
        <v>81</v>
      </c>
      <c r="D14" s="38" t="s">
        <v>67</v>
      </c>
      <c r="E14" s="42"/>
      <c r="F14" s="31"/>
      <c r="G14" s="32"/>
      <c r="I14" s="33">
        <v>1.2669681103801169</v>
      </c>
      <c r="J14" s="33">
        <v>0.21428571428571438</v>
      </c>
      <c r="K14" s="33">
        <v>0.42261904761904745</v>
      </c>
      <c r="L14" s="33">
        <v>2.3095238095238098</v>
      </c>
      <c r="M14" s="33">
        <v>8.8928571428571441</v>
      </c>
      <c r="N14" s="33">
        <v>17.577380952380953</v>
      </c>
      <c r="O14" s="33">
        <v>27.672619047619037</v>
      </c>
      <c r="P14" s="33">
        <v>15.267857142857146</v>
      </c>
      <c r="Q14" s="33">
        <v>87.660714285714278</v>
      </c>
      <c r="R14" s="33">
        <v>76.779761904761898</v>
      </c>
      <c r="S14" s="33">
        <v>39.25</v>
      </c>
      <c r="T14" s="33">
        <v>31.345238095238091</v>
      </c>
      <c r="U14" s="33">
        <v>0.21428571428571364</v>
      </c>
      <c r="V14" s="33">
        <v>0.21428571428571566</v>
      </c>
      <c r="W14" s="33">
        <v>2.7559523809523805</v>
      </c>
      <c r="X14" s="33">
        <v>4.8869047619047619</v>
      </c>
      <c r="Y14" s="33">
        <v>0</v>
      </c>
      <c r="Z14" s="33">
        <v>0</v>
      </c>
      <c r="AA14" s="33">
        <v>0</v>
      </c>
      <c r="AB14" s="33">
        <v>0.42261904761904734</v>
      </c>
      <c r="AC14" s="33">
        <v>0</v>
      </c>
      <c r="AD14" s="33">
        <v>0.84523809523809601</v>
      </c>
      <c r="AE14" s="33">
        <v>0.63690476190476142</v>
      </c>
      <c r="AF14" s="33">
        <v>0.64285714285714246</v>
      </c>
      <c r="AG14" s="33">
        <v>0</v>
      </c>
      <c r="AH14" s="33">
        <v>0</v>
      </c>
      <c r="AJ14" s="40">
        <f t="shared" si="0"/>
        <v>319.27887287228486</v>
      </c>
      <c r="AL14" s="40">
        <f t="shared" si="1"/>
        <v>-319.27887287228486</v>
      </c>
      <c r="AM14" s="63" t="s">
        <v>89</v>
      </c>
      <c r="AN14" s="33">
        <v>1.2669681103801169</v>
      </c>
      <c r="AO14" s="33">
        <v>0.21428571428571438</v>
      </c>
      <c r="AP14" s="33">
        <v>0.42261904761904745</v>
      </c>
      <c r="AQ14" s="33">
        <v>2.3095238095238098</v>
      </c>
      <c r="AR14" s="33">
        <v>8.8928571428571441</v>
      </c>
      <c r="AS14" s="33">
        <v>45.249999999999986</v>
      </c>
      <c r="AT14" s="33">
        <v>15.267857142857146</v>
      </c>
      <c r="AU14" s="33">
        <v>235.03571428571428</v>
      </c>
      <c r="AV14" s="33">
        <v>0.21428571428571364</v>
      </c>
      <c r="AW14" s="33">
        <v>0.21428571428571566</v>
      </c>
      <c r="AX14" s="33">
        <v>7.6428571428571423</v>
      </c>
      <c r="AY14" s="33">
        <v>0.42261904761904734</v>
      </c>
      <c r="AZ14" s="33">
        <v>2.125</v>
      </c>
      <c r="BA14" s="33">
        <v>0</v>
      </c>
      <c r="BC14" s="36">
        <f t="shared" si="2"/>
        <v>319.27887287228492</v>
      </c>
      <c r="BE14" s="36">
        <f t="shared" si="3"/>
        <v>0</v>
      </c>
    </row>
    <row r="15" spans="1:57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J15" s="40">
        <f t="shared" si="0"/>
        <v>0</v>
      </c>
      <c r="AL15" s="40">
        <f t="shared" si="1"/>
        <v>0</v>
      </c>
      <c r="AM15" s="6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C15" s="43"/>
      <c r="BE15" s="36">
        <f t="shared" si="3"/>
        <v>0</v>
      </c>
    </row>
    <row r="16" spans="1:57" ht="15" customHeight="1" x14ac:dyDescent="0.25">
      <c r="B16" s="27">
        <v>3</v>
      </c>
      <c r="C16" s="28" t="s">
        <v>69</v>
      </c>
      <c r="D16" s="29" t="s">
        <v>66</v>
      </c>
      <c r="E16" s="30"/>
      <c r="F16" s="31"/>
      <c r="G16" s="32"/>
      <c r="I16" s="33">
        <v>142.95708771929822</v>
      </c>
      <c r="J16" s="33">
        <v>0</v>
      </c>
      <c r="K16" s="33">
        <v>0</v>
      </c>
      <c r="L16" s="33">
        <v>162.85714285714286</v>
      </c>
      <c r="M16" s="33">
        <v>0</v>
      </c>
      <c r="N16" s="33">
        <v>161.14285714285714</v>
      </c>
      <c r="O16" s="33">
        <v>240.57142857142844</v>
      </c>
      <c r="P16" s="33">
        <v>322.85714285714289</v>
      </c>
      <c r="Q16" s="33">
        <v>364.57142857142856</v>
      </c>
      <c r="R16" s="33">
        <v>142.85714285714286</v>
      </c>
      <c r="S16" s="33">
        <v>41.142857142857146</v>
      </c>
      <c r="T16" s="33">
        <v>19.999999999999996</v>
      </c>
      <c r="U16" s="33">
        <v>139.99999999999957</v>
      </c>
      <c r="V16" s="33">
        <v>184.00000000000117</v>
      </c>
      <c r="W16" s="33">
        <v>183.42857142857142</v>
      </c>
      <c r="X16" s="33">
        <v>39.999999999999993</v>
      </c>
      <c r="Y16" s="33">
        <v>0</v>
      </c>
      <c r="Z16" s="33">
        <v>0</v>
      </c>
      <c r="AA16" s="33">
        <v>0</v>
      </c>
      <c r="AB16" s="33">
        <v>41.14285714285711</v>
      </c>
      <c r="AC16" s="33">
        <v>20.571428571428559</v>
      </c>
      <c r="AD16" s="33">
        <v>101.14285714285724</v>
      </c>
      <c r="AE16" s="33">
        <v>20.571428571428559</v>
      </c>
      <c r="AF16" s="33">
        <v>101.14285714285708</v>
      </c>
      <c r="AG16" s="33">
        <v>40.571428571428626</v>
      </c>
      <c r="AH16" s="33">
        <v>91.702544031311476</v>
      </c>
      <c r="AJ16" s="44">
        <f t="shared" si="0"/>
        <v>2563.2310603220385</v>
      </c>
      <c r="AK16" s="18"/>
      <c r="AL16" s="35">
        <f t="shared" si="1"/>
        <v>-2563.2310603220385</v>
      </c>
      <c r="AM16" s="6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C16" s="36">
        <f>SUM(AN16:BA16)</f>
        <v>0</v>
      </c>
      <c r="BD16" s="20"/>
      <c r="BE16" s="36">
        <f t="shared" si="3"/>
        <v>-2563.2310603220385</v>
      </c>
    </row>
    <row r="17" spans="2:57" x14ac:dyDescent="0.25">
      <c r="B17" s="37" t="s">
        <v>76</v>
      </c>
      <c r="C17" s="38" t="s">
        <v>79</v>
      </c>
      <c r="D17" s="38" t="s">
        <v>66</v>
      </c>
      <c r="E17" s="42"/>
      <c r="F17" s="31"/>
      <c r="G17" s="32"/>
      <c r="I17" s="33">
        <v>142.95708771929822</v>
      </c>
      <c r="J17" s="33">
        <v>0</v>
      </c>
      <c r="K17" s="33">
        <v>0</v>
      </c>
      <c r="L17" s="33">
        <v>162.85714285714286</v>
      </c>
      <c r="M17" s="33">
        <v>0</v>
      </c>
      <c r="N17" s="33">
        <v>161.14285714285714</v>
      </c>
      <c r="O17" s="33">
        <v>240.57142857142844</v>
      </c>
      <c r="P17" s="33">
        <v>322.85714285714289</v>
      </c>
      <c r="Q17" s="33">
        <v>364.57142857142856</v>
      </c>
      <c r="R17" s="33">
        <v>142.85714285714286</v>
      </c>
      <c r="S17" s="33">
        <v>41.142857142857146</v>
      </c>
      <c r="T17" s="33">
        <v>19.999999999999996</v>
      </c>
      <c r="U17" s="33">
        <v>139.99999999999957</v>
      </c>
      <c r="V17" s="33">
        <v>184.00000000000117</v>
      </c>
      <c r="W17" s="33">
        <v>183.42857142857142</v>
      </c>
      <c r="X17" s="33">
        <v>39.999999999999993</v>
      </c>
      <c r="Y17" s="33">
        <v>0</v>
      </c>
      <c r="Z17" s="33">
        <v>0</v>
      </c>
      <c r="AA17" s="33">
        <v>0</v>
      </c>
      <c r="AB17" s="33">
        <v>41.14285714285711</v>
      </c>
      <c r="AC17" s="33">
        <v>20.571428571428559</v>
      </c>
      <c r="AD17" s="33">
        <v>101.14285714285724</v>
      </c>
      <c r="AE17" s="33">
        <v>20.571428571428559</v>
      </c>
      <c r="AF17" s="33">
        <v>101.14285714285708</v>
      </c>
      <c r="AG17" s="33">
        <v>40.571428571428626</v>
      </c>
      <c r="AH17" s="33">
        <v>91.702544031311476</v>
      </c>
      <c r="AJ17" s="40">
        <f t="shared" si="0"/>
        <v>2563.2310603220385</v>
      </c>
      <c r="AL17" s="40">
        <f t="shared" si="1"/>
        <v>-2563.2310603220385</v>
      </c>
      <c r="AM17" s="63" t="s">
        <v>86</v>
      </c>
      <c r="AN17" s="33">
        <v>142.95708771929822</v>
      </c>
      <c r="AO17" s="33">
        <v>0</v>
      </c>
      <c r="AP17" s="33">
        <v>0</v>
      </c>
      <c r="AQ17" s="33">
        <v>162.85714285714286</v>
      </c>
      <c r="AR17" s="33">
        <v>0</v>
      </c>
      <c r="AS17" s="33">
        <v>401.71428571428555</v>
      </c>
      <c r="AT17" s="33">
        <v>322.85714285714289</v>
      </c>
      <c r="AU17" s="33">
        <v>568.57142857142856</v>
      </c>
      <c r="AV17" s="33">
        <v>139.99999999999957</v>
      </c>
      <c r="AW17" s="33">
        <v>184.00000000000117</v>
      </c>
      <c r="AX17" s="33">
        <v>223.42857142857142</v>
      </c>
      <c r="AY17" s="33">
        <v>41.14285714285711</v>
      </c>
      <c r="AZ17" s="33">
        <v>284.00000000000006</v>
      </c>
      <c r="BA17" s="33">
        <v>91.702544031311476</v>
      </c>
      <c r="BC17" s="36">
        <f>SUM(AN17:BA17)</f>
        <v>2563.231060322039</v>
      </c>
      <c r="BE17" s="36">
        <f t="shared" si="3"/>
        <v>0</v>
      </c>
    </row>
    <row r="18" spans="2:57" x14ac:dyDescent="0.25">
      <c r="B18" s="37" t="s">
        <v>76</v>
      </c>
      <c r="C18" s="45" t="s">
        <v>77</v>
      </c>
      <c r="D18" s="38" t="s">
        <v>67</v>
      </c>
      <c r="E18" s="39"/>
      <c r="F18" s="31"/>
      <c r="G18" s="32"/>
      <c r="I18" s="33">
        <v>2.8591417543859645</v>
      </c>
      <c r="J18" s="33">
        <v>0</v>
      </c>
      <c r="K18" s="33">
        <v>0</v>
      </c>
      <c r="L18" s="33">
        <v>3.2571428571428571</v>
      </c>
      <c r="M18" s="33">
        <v>0</v>
      </c>
      <c r="N18" s="33">
        <v>3.2228571428571429</v>
      </c>
      <c r="O18" s="33">
        <v>4.8114285714285687</v>
      </c>
      <c r="P18" s="33">
        <v>6.4571428571428582</v>
      </c>
      <c r="Q18" s="33">
        <v>7.2914285714285709</v>
      </c>
      <c r="R18" s="33">
        <v>2.8571428571428572</v>
      </c>
      <c r="S18" s="33">
        <v>0.82285714285714295</v>
      </c>
      <c r="T18" s="33">
        <v>0.39999999999999991</v>
      </c>
      <c r="U18" s="33">
        <v>2.7999999999999914</v>
      </c>
      <c r="V18" s="33">
        <v>3.6800000000000233</v>
      </c>
      <c r="W18" s="33">
        <v>3.6685714285714286</v>
      </c>
      <c r="X18" s="33">
        <v>0.79999999999999982</v>
      </c>
      <c r="Y18" s="33">
        <v>0</v>
      </c>
      <c r="Z18" s="33">
        <v>0</v>
      </c>
      <c r="AA18" s="33">
        <v>0</v>
      </c>
      <c r="AB18" s="33">
        <v>0.82285714285714218</v>
      </c>
      <c r="AC18" s="33">
        <v>0.4114285714285712</v>
      </c>
      <c r="AD18" s="33">
        <v>2.0228571428571449</v>
      </c>
      <c r="AE18" s="33">
        <v>0.4114285714285712</v>
      </c>
      <c r="AF18" s="33">
        <v>2.0228571428571418</v>
      </c>
      <c r="AG18" s="33">
        <v>0.8114285714285725</v>
      </c>
      <c r="AH18" s="33">
        <v>1.8340508806262295</v>
      </c>
      <c r="AJ18" s="40">
        <f t="shared" si="0"/>
        <v>51.264621206440772</v>
      </c>
      <c r="AL18" s="40">
        <f t="shared" si="1"/>
        <v>-51.264621206440772</v>
      </c>
      <c r="AM18" s="63" t="s">
        <v>90</v>
      </c>
      <c r="AN18" s="33">
        <v>2.8591417543859645</v>
      </c>
      <c r="AO18" s="33">
        <v>0</v>
      </c>
      <c r="AP18" s="33">
        <v>0</v>
      </c>
      <c r="AQ18" s="33">
        <v>3.2571428571428571</v>
      </c>
      <c r="AR18" s="33">
        <v>0</v>
      </c>
      <c r="AS18" s="33">
        <v>8.034285714285712</v>
      </c>
      <c r="AT18" s="33">
        <v>6.4571428571428582</v>
      </c>
      <c r="AU18" s="33">
        <v>11.371428571428572</v>
      </c>
      <c r="AV18" s="33">
        <v>2.7999999999999914</v>
      </c>
      <c r="AW18" s="33">
        <v>3.6800000000000233</v>
      </c>
      <c r="AX18" s="33">
        <v>4.468571428571428</v>
      </c>
      <c r="AY18" s="33">
        <v>0.82285714285714218</v>
      </c>
      <c r="AZ18" s="33">
        <v>5.6800000000000006</v>
      </c>
      <c r="BA18" s="33">
        <v>1.8340508806262295</v>
      </c>
      <c r="BC18" s="36">
        <f>SUM(AN18:BA18)</f>
        <v>51.264621206440779</v>
      </c>
      <c r="BE18" s="36">
        <f t="shared" si="3"/>
        <v>0</v>
      </c>
    </row>
    <row r="19" spans="2:57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J19" s="40">
        <f t="shared" si="0"/>
        <v>0</v>
      </c>
      <c r="AL19" s="40">
        <f t="shared" si="1"/>
        <v>0</v>
      </c>
      <c r="AM19" s="6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C19" s="43"/>
      <c r="BE19" s="36">
        <f t="shared" si="3"/>
        <v>0</v>
      </c>
    </row>
    <row r="20" spans="2:57" ht="15" customHeight="1" x14ac:dyDescent="0.25">
      <c r="B20" s="27">
        <v>4</v>
      </c>
      <c r="C20" s="28" t="s">
        <v>70</v>
      </c>
      <c r="D20" s="29" t="s">
        <v>66</v>
      </c>
      <c r="E20" s="30"/>
      <c r="F20" s="31"/>
      <c r="G20" s="32"/>
      <c r="I20" s="33">
        <v>0</v>
      </c>
      <c r="J20" s="33">
        <v>0</v>
      </c>
      <c r="K20" s="33">
        <v>0</v>
      </c>
      <c r="L20" s="33">
        <v>0</v>
      </c>
      <c r="M20" s="33">
        <v>2200</v>
      </c>
      <c r="N20" s="33">
        <v>22000</v>
      </c>
      <c r="O20" s="33">
        <v>30800.000000000004</v>
      </c>
      <c r="P20" s="33">
        <v>39600</v>
      </c>
      <c r="Q20" s="33">
        <v>35200</v>
      </c>
      <c r="R20" s="33">
        <v>26400.000000000004</v>
      </c>
      <c r="S20" s="33">
        <v>66000</v>
      </c>
      <c r="T20" s="33">
        <v>39600</v>
      </c>
      <c r="U20" s="33">
        <v>2200</v>
      </c>
      <c r="V20" s="33">
        <v>0</v>
      </c>
      <c r="W20" s="33">
        <v>41800</v>
      </c>
      <c r="X20" s="33">
        <v>46200.000000000007</v>
      </c>
      <c r="Y20" s="33">
        <v>24200.000000000004</v>
      </c>
      <c r="Z20" s="33">
        <v>30800.000000000004</v>
      </c>
      <c r="AA20" s="33">
        <v>57200.000000000007</v>
      </c>
      <c r="AB20" s="33">
        <v>39600</v>
      </c>
      <c r="AC20" s="33">
        <v>6600.0000000000009</v>
      </c>
      <c r="AD20" s="33">
        <v>8800</v>
      </c>
      <c r="AE20" s="33">
        <v>11000</v>
      </c>
      <c r="AF20" s="33">
        <v>6600.0000000000009</v>
      </c>
      <c r="AG20" s="33">
        <v>0</v>
      </c>
      <c r="AH20" s="33">
        <v>0</v>
      </c>
      <c r="AJ20" s="35">
        <f t="shared" si="0"/>
        <v>536800</v>
      </c>
      <c r="AK20" s="18"/>
      <c r="AL20" s="35">
        <f t="shared" si="1"/>
        <v>-536800</v>
      </c>
      <c r="AM20" s="6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C20" s="36">
        <f>SUM(AN20:BA20)</f>
        <v>0</v>
      </c>
      <c r="BD20" s="20"/>
      <c r="BE20" s="36">
        <f t="shared" si="3"/>
        <v>-536800</v>
      </c>
    </row>
    <row r="21" spans="2:57" x14ac:dyDescent="0.25">
      <c r="B21" s="46" t="s">
        <v>76</v>
      </c>
      <c r="C21" s="47" t="s">
        <v>82</v>
      </c>
      <c r="D21" s="38" t="s">
        <v>67</v>
      </c>
      <c r="E21" s="39"/>
      <c r="F21" s="31"/>
      <c r="G21" s="32"/>
      <c r="I21" s="33">
        <v>0</v>
      </c>
      <c r="J21" s="33">
        <v>0</v>
      </c>
      <c r="K21" s="33">
        <v>0</v>
      </c>
      <c r="L21" s="33">
        <v>0</v>
      </c>
      <c r="M21" s="33">
        <v>440</v>
      </c>
      <c r="N21" s="33">
        <v>4400</v>
      </c>
      <c r="O21" s="33">
        <v>6160.0000000000009</v>
      </c>
      <c r="P21" s="33">
        <v>7920</v>
      </c>
      <c r="Q21" s="33">
        <v>7040</v>
      </c>
      <c r="R21" s="33">
        <v>5280.0000000000009</v>
      </c>
      <c r="S21" s="33">
        <v>13200</v>
      </c>
      <c r="T21" s="33">
        <v>7920</v>
      </c>
      <c r="U21" s="33">
        <v>440</v>
      </c>
      <c r="V21" s="33">
        <v>0</v>
      </c>
      <c r="W21" s="33">
        <v>8360</v>
      </c>
      <c r="X21" s="33">
        <v>9240.0000000000018</v>
      </c>
      <c r="Y21" s="33">
        <v>4840.0000000000009</v>
      </c>
      <c r="Z21" s="33">
        <v>6160.0000000000009</v>
      </c>
      <c r="AA21" s="33">
        <v>11440.000000000002</v>
      </c>
      <c r="AB21" s="33">
        <v>7920</v>
      </c>
      <c r="AC21" s="33">
        <v>1320.0000000000002</v>
      </c>
      <c r="AD21" s="33">
        <v>1760</v>
      </c>
      <c r="AE21" s="33">
        <v>2200</v>
      </c>
      <c r="AF21" s="33">
        <v>1320.0000000000002</v>
      </c>
      <c r="AG21" s="33">
        <v>0</v>
      </c>
      <c r="AH21" s="33">
        <v>0</v>
      </c>
      <c r="AJ21" s="40">
        <f t="shared" si="0"/>
        <v>107360</v>
      </c>
      <c r="AL21" s="40">
        <f t="shared" si="1"/>
        <v>-107360</v>
      </c>
      <c r="AM21" s="63" t="s">
        <v>91</v>
      </c>
      <c r="AN21" s="33">
        <v>0</v>
      </c>
      <c r="AO21" s="33">
        <v>0</v>
      </c>
      <c r="AP21" s="33">
        <v>0</v>
      </c>
      <c r="AQ21" s="33">
        <v>0</v>
      </c>
      <c r="AR21" s="33">
        <v>440</v>
      </c>
      <c r="AS21" s="33">
        <v>10560</v>
      </c>
      <c r="AT21" s="33">
        <v>7920</v>
      </c>
      <c r="AU21" s="33">
        <v>33440</v>
      </c>
      <c r="AV21" s="33">
        <v>440</v>
      </c>
      <c r="AW21" s="33">
        <v>0</v>
      </c>
      <c r="AX21" s="33">
        <v>22440</v>
      </c>
      <c r="AY21" s="33">
        <v>25520.000000000004</v>
      </c>
      <c r="AZ21" s="33">
        <v>6600</v>
      </c>
      <c r="BA21" s="33">
        <v>0</v>
      </c>
      <c r="BC21" s="36">
        <f>SUM(AN21:BA21)</f>
        <v>107360</v>
      </c>
      <c r="BE21" s="36">
        <f t="shared" si="3"/>
        <v>0</v>
      </c>
    </row>
    <row r="22" spans="2:57" x14ac:dyDescent="0.25">
      <c r="B22" s="46" t="s">
        <v>76</v>
      </c>
      <c r="C22" s="47" t="s">
        <v>79</v>
      </c>
      <c r="D22" s="38" t="s">
        <v>66</v>
      </c>
      <c r="E22" s="39"/>
      <c r="F22" s="31"/>
      <c r="G22" s="32"/>
      <c r="I22" s="33">
        <v>0</v>
      </c>
      <c r="J22" s="33">
        <v>0</v>
      </c>
      <c r="K22" s="33">
        <v>0</v>
      </c>
      <c r="L22" s="33">
        <v>0</v>
      </c>
      <c r="M22" s="33">
        <v>2200</v>
      </c>
      <c r="N22" s="33">
        <v>22000</v>
      </c>
      <c r="O22" s="33">
        <v>30800.000000000004</v>
      </c>
      <c r="P22" s="33">
        <v>39600</v>
      </c>
      <c r="Q22" s="33">
        <v>35200</v>
      </c>
      <c r="R22" s="33">
        <v>26400.000000000004</v>
      </c>
      <c r="S22" s="33">
        <v>66000</v>
      </c>
      <c r="T22" s="33">
        <v>39600</v>
      </c>
      <c r="U22" s="33">
        <v>2200</v>
      </c>
      <c r="V22" s="33">
        <v>0</v>
      </c>
      <c r="W22" s="33">
        <v>41800</v>
      </c>
      <c r="X22" s="33">
        <v>46200.000000000007</v>
      </c>
      <c r="Y22" s="33">
        <v>24200.000000000004</v>
      </c>
      <c r="Z22" s="33">
        <v>30800.000000000004</v>
      </c>
      <c r="AA22" s="33">
        <v>57200.000000000007</v>
      </c>
      <c r="AB22" s="33">
        <v>39600</v>
      </c>
      <c r="AC22" s="33">
        <v>6600.0000000000009</v>
      </c>
      <c r="AD22" s="33">
        <v>8800</v>
      </c>
      <c r="AE22" s="33">
        <v>11000</v>
      </c>
      <c r="AF22" s="33">
        <v>6600.0000000000009</v>
      </c>
      <c r="AG22" s="33">
        <v>0</v>
      </c>
      <c r="AH22" s="33">
        <v>0</v>
      </c>
      <c r="AJ22" s="40">
        <f t="shared" si="0"/>
        <v>536800</v>
      </c>
      <c r="AL22" s="40">
        <f t="shared" si="1"/>
        <v>-536800</v>
      </c>
      <c r="AM22" s="63" t="s">
        <v>92</v>
      </c>
      <c r="AN22" s="33">
        <v>0</v>
      </c>
      <c r="AO22" s="33">
        <v>0</v>
      </c>
      <c r="AP22" s="33">
        <v>0</v>
      </c>
      <c r="AQ22" s="33">
        <v>0</v>
      </c>
      <c r="AR22" s="33">
        <v>2200</v>
      </c>
      <c r="AS22" s="33">
        <v>52800</v>
      </c>
      <c r="AT22" s="33">
        <v>39600</v>
      </c>
      <c r="AU22" s="33">
        <v>167200</v>
      </c>
      <c r="AV22" s="33">
        <v>2200</v>
      </c>
      <c r="AW22" s="33">
        <v>0</v>
      </c>
      <c r="AX22" s="33">
        <v>112200</v>
      </c>
      <c r="AY22" s="33">
        <v>127600.00000000001</v>
      </c>
      <c r="AZ22" s="33">
        <v>33000</v>
      </c>
      <c r="BA22" s="33">
        <v>0</v>
      </c>
      <c r="BC22" s="36">
        <f>SUM(AN22:BA22)</f>
        <v>536800</v>
      </c>
      <c r="BE22" s="36">
        <f t="shared" si="3"/>
        <v>0</v>
      </c>
    </row>
    <row r="23" spans="2:57" x14ac:dyDescent="0.25">
      <c r="B23" s="37" t="s">
        <v>76</v>
      </c>
      <c r="C23" s="38" t="s">
        <v>78</v>
      </c>
      <c r="D23" s="38" t="s">
        <v>66</v>
      </c>
      <c r="E23" s="39"/>
      <c r="F23" s="31"/>
      <c r="G23" s="32"/>
      <c r="I23" s="33">
        <v>0</v>
      </c>
      <c r="J23" s="33">
        <v>0</v>
      </c>
      <c r="K23" s="33">
        <v>0</v>
      </c>
      <c r="L23" s="33">
        <v>0</v>
      </c>
      <c r="M23" s="33">
        <v>2200</v>
      </c>
      <c r="N23" s="33">
        <v>22000</v>
      </c>
      <c r="O23" s="33">
        <v>30800.000000000004</v>
      </c>
      <c r="P23" s="33">
        <v>39600</v>
      </c>
      <c r="Q23" s="33">
        <v>35200</v>
      </c>
      <c r="R23" s="33">
        <v>26400.000000000004</v>
      </c>
      <c r="S23" s="33">
        <v>66000</v>
      </c>
      <c r="T23" s="33">
        <v>39600</v>
      </c>
      <c r="U23" s="33">
        <v>2200</v>
      </c>
      <c r="V23" s="33">
        <v>0</v>
      </c>
      <c r="W23" s="33">
        <v>41800</v>
      </c>
      <c r="X23" s="33">
        <v>46200.000000000007</v>
      </c>
      <c r="Y23" s="33">
        <v>24200.000000000004</v>
      </c>
      <c r="Z23" s="33">
        <v>30800.000000000004</v>
      </c>
      <c r="AA23" s="33">
        <v>57200.000000000007</v>
      </c>
      <c r="AB23" s="33">
        <v>39600</v>
      </c>
      <c r="AC23" s="33">
        <v>6600.0000000000009</v>
      </c>
      <c r="AD23" s="33">
        <v>8800</v>
      </c>
      <c r="AE23" s="33">
        <v>11000</v>
      </c>
      <c r="AF23" s="33">
        <v>6600.0000000000009</v>
      </c>
      <c r="AG23" s="33">
        <v>0</v>
      </c>
      <c r="AH23" s="33">
        <v>0</v>
      </c>
      <c r="AJ23" s="40">
        <f t="shared" si="0"/>
        <v>536800</v>
      </c>
      <c r="AL23" s="40">
        <f t="shared" si="1"/>
        <v>-536800</v>
      </c>
      <c r="AM23" s="63" t="s">
        <v>93</v>
      </c>
      <c r="AN23" s="33">
        <v>0</v>
      </c>
      <c r="AO23" s="33">
        <v>0</v>
      </c>
      <c r="AP23" s="33">
        <v>0</v>
      </c>
      <c r="AQ23" s="33">
        <v>0</v>
      </c>
      <c r="AR23" s="33">
        <v>2200</v>
      </c>
      <c r="AS23" s="33">
        <v>52800</v>
      </c>
      <c r="AT23" s="33">
        <v>39600</v>
      </c>
      <c r="AU23" s="33">
        <v>167200</v>
      </c>
      <c r="AV23" s="33">
        <v>2200</v>
      </c>
      <c r="AW23" s="33">
        <v>0</v>
      </c>
      <c r="AX23" s="33">
        <v>112200</v>
      </c>
      <c r="AY23" s="33">
        <v>127600.00000000001</v>
      </c>
      <c r="AZ23" s="33">
        <v>33000</v>
      </c>
      <c r="BA23" s="33">
        <v>0</v>
      </c>
      <c r="BC23" s="36">
        <f>SUM(AN23:BA23)</f>
        <v>536800</v>
      </c>
      <c r="BE23" s="36">
        <f t="shared" si="3"/>
        <v>0</v>
      </c>
    </row>
    <row r="24" spans="2:57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J24" s="40">
        <f t="shared" si="0"/>
        <v>0</v>
      </c>
      <c r="AL24" s="40">
        <f t="shared" si="1"/>
        <v>0</v>
      </c>
      <c r="AM24" s="6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C24" s="43"/>
      <c r="BE24" s="36">
        <f t="shared" si="3"/>
        <v>0</v>
      </c>
    </row>
    <row r="25" spans="2:57" ht="15" customHeight="1" x14ac:dyDescent="0.25">
      <c r="B25" s="27">
        <v>5</v>
      </c>
      <c r="C25" s="28" t="s">
        <v>71</v>
      </c>
      <c r="D25" s="29" t="s">
        <v>66</v>
      </c>
      <c r="E25" s="30"/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J25" s="48">
        <f t="shared" si="0"/>
        <v>0</v>
      </c>
      <c r="AK25" s="18"/>
      <c r="AL25" s="35">
        <f t="shared" si="1"/>
        <v>0</v>
      </c>
      <c r="AM25" s="6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C25" s="36">
        <f>SUM(AN25:BA25)</f>
        <v>0</v>
      </c>
      <c r="BD25" s="20"/>
      <c r="BE25" s="36">
        <f t="shared" si="3"/>
        <v>0</v>
      </c>
    </row>
    <row r="26" spans="2:57" ht="15.75" thickBot="1" x14ac:dyDescent="0.3">
      <c r="B26" s="49" t="s">
        <v>76</v>
      </c>
      <c r="C26" s="50" t="s">
        <v>84</v>
      </c>
      <c r="D26" s="50" t="s">
        <v>66</v>
      </c>
      <c r="E26" s="51"/>
      <c r="F26" s="52"/>
      <c r="G26" s="53"/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J26" s="40">
        <f t="shared" si="0"/>
        <v>0</v>
      </c>
      <c r="AL26" s="40">
        <f t="shared" si="1"/>
        <v>0</v>
      </c>
      <c r="AM26" s="63" t="s">
        <v>94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C26" s="36">
        <f>SUM(AN26:BA26)</f>
        <v>0</v>
      </c>
      <c r="BE26" s="36">
        <f t="shared" si="3"/>
        <v>0</v>
      </c>
    </row>
    <row r="27" spans="2:57" ht="15.75" thickBot="1" x14ac:dyDescent="0.3">
      <c r="B27" s="54"/>
      <c r="C27" s="55"/>
      <c r="D27" s="55"/>
      <c r="E27" s="55"/>
      <c r="F27" s="56" t="s">
        <v>64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</row>
    <row r="28" spans="2:57" x14ac:dyDescent="0.25">
      <c r="I28" s="1" t="s">
        <v>3</v>
      </c>
      <c r="K28" s="1" t="s">
        <v>3</v>
      </c>
      <c r="AM28" s="63" t="s">
        <v>85</v>
      </c>
      <c r="AN28" s="1">
        <f>SUMIF($AM$8:$AM$26,$AM28,AN$8:AN$26)</f>
        <v>151.20000000000002</v>
      </c>
      <c r="AO28" s="1">
        <f t="shared" ref="AO28:BA28" si="4">SUMIF($AM$8:$AM$26,$AM28,AO$8:AO$26)</f>
        <v>108.00000000000003</v>
      </c>
      <c r="AP28" s="1">
        <f t="shared" si="4"/>
        <v>86.4</v>
      </c>
      <c r="AQ28" s="1">
        <f t="shared" si="4"/>
        <v>259.2</v>
      </c>
      <c r="AR28" s="1">
        <f t="shared" si="4"/>
        <v>5.1634285714285619</v>
      </c>
      <c r="AS28" s="1">
        <f t="shared" si="4"/>
        <v>1155.7799999999997</v>
      </c>
      <c r="AT28" s="1">
        <f t="shared" si="4"/>
        <v>896.81999999999982</v>
      </c>
      <c r="AU28" s="1">
        <f t="shared" si="4"/>
        <v>3843.3</v>
      </c>
      <c r="AV28" s="1">
        <f t="shared" si="4"/>
        <v>86.4</v>
      </c>
      <c r="AW28" s="1">
        <f t="shared" si="4"/>
        <v>194.4</v>
      </c>
      <c r="AX28" s="1">
        <f t="shared" si="4"/>
        <v>237.6</v>
      </c>
      <c r="AY28" s="1">
        <f t="shared" si="4"/>
        <v>172.79999999999998</v>
      </c>
      <c r="AZ28" s="1">
        <f t="shared" si="4"/>
        <v>151.20000000000005</v>
      </c>
      <c r="BA28" s="1">
        <f t="shared" si="4"/>
        <v>64.800000000000011</v>
      </c>
    </row>
    <row r="29" spans="2:57" x14ac:dyDescent="0.25">
      <c r="I29" s="1" t="s">
        <v>5</v>
      </c>
      <c r="K29" s="1" t="s">
        <v>5</v>
      </c>
      <c r="AM29" s="63" t="s">
        <v>86</v>
      </c>
      <c r="AN29" s="1">
        <f t="shared" ref="AN29:BA37" si="5">SUMIF($AM$8:$AM$26,$AM29,AN$8:AN$26)</f>
        <v>5182.9570877192991</v>
      </c>
      <c r="AO29" s="1">
        <f t="shared" si="5"/>
        <v>3600.0000000000009</v>
      </c>
      <c r="AP29" s="1">
        <f t="shared" si="5"/>
        <v>2880.0000000000005</v>
      </c>
      <c r="AQ29" s="1">
        <f t="shared" si="5"/>
        <v>8802.8571428571431</v>
      </c>
      <c r="AR29" s="1">
        <f t="shared" si="5"/>
        <v>172.11428571428542</v>
      </c>
      <c r="AS29" s="1">
        <f t="shared" si="5"/>
        <v>38927.714285714283</v>
      </c>
      <c r="AT29" s="1">
        <f t="shared" si="5"/>
        <v>30216.857142857138</v>
      </c>
      <c r="AU29" s="1">
        <f t="shared" si="5"/>
        <v>128678.57142857143</v>
      </c>
      <c r="AV29" s="1">
        <f t="shared" si="5"/>
        <v>3020</v>
      </c>
      <c r="AW29" s="1">
        <f t="shared" si="5"/>
        <v>6664.0000000000009</v>
      </c>
      <c r="AX29" s="1">
        <f t="shared" si="5"/>
        <v>8143.4285714285716</v>
      </c>
      <c r="AY29" s="1">
        <f t="shared" si="5"/>
        <v>5801.1428571428569</v>
      </c>
      <c r="AZ29" s="1">
        <f t="shared" si="5"/>
        <v>5324.0000000000009</v>
      </c>
      <c r="BA29" s="1">
        <f t="shared" si="5"/>
        <v>2251.7025440313118</v>
      </c>
    </row>
    <row r="30" spans="2:57" x14ac:dyDescent="0.25">
      <c r="I30" s="1" t="s">
        <v>6</v>
      </c>
      <c r="K30" s="1" t="s">
        <v>7</v>
      </c>
      <c r="AM30" s="63" t="s">
        <v>87</v>
      </c>
      <c r="AN30" s="1">
        <f t="shared" si="5"/>
        <v>151.20000000000002</v>
      </c>
      <c r="AO30" s="1">
        <f t="shared" si="5"/>
        <v>108.00000000000003</v>
      </c>
      <c r="AP30" s="1">
        <f t="shared" si="5"/>
        <v>86.4</v>
      </c>
      <c r="AQ30" s="1">
        <f t="shared" si="5"/>
        <v>259.2</v>
      </c>
      <c r="AR30" s="1">
        <f t="shared" si="5"/>
        <v>5.1634285714285619</v>
      </c>
      <c r="AS30" s="1">
        <f t="shared" si="5"/>
        <v>1155.7799999999997</v>
      </c>
      <c r="AT30" s="1">
        <f t="shared" si="5"/>
        <v>896.81999999999982</v>
      </c>
      <c r="AU30" s="1">
        <f t="shared" si="5"/>
        <v>3843.3</v>
      </c>
      <c r="AV30" s="1">
        <f t="shared" si="5"/>
        <v>86.4</v>
      </c>
      <c r="AW30" s="1">
        <f t="shared" si="5"/>
        <v>194.4</v>
      </c>
      <c r="AX30" s="1">
        <f t="shared" si="5"/>
        <v>237.6</v>
      </c>
      <c r="AY30" s="1">
        <f t="shared" si="5"/>
        <v>172.79999999999998</v>
      </c>
      <c r="AZ30" s="1">
        <f t="shared" si="5"/>
        <v>151.20000000000005</v>
      </c>
      <c r="BA30" s="1">
        <f t="shared" si="5"/>
        <v>64.800000000000011</v>
      </c>
    </row>
    <row r="31" spans="2:57" x14ac:dyDescent="0.25">
      <c r="I31" s="1" t="s">
        <v>6</v>
      </c>
      <c r="K31" s="1" t="s">
        <v>8</v>
      </c>
      <c r="AM31" s="63" t="s">
        <v>88</v>
      </c>
      <c r="AN31" s="1">
        <f t="shared" si="5"/>
        <v>5.0678724415204677</v>
      </c>
      <c r="AO31" s="1">
        <f t="shared" si="5"/>
        <v>0.85714285714285754</v>
      </c>
      <c r="AP31" s="1">
        <f t="shared" si="5"/>
        <v>1.6904761904761898</v>
      </c>
      <c r="AQ31" s="1">
        <f t="shared" si="5"/>
        <v>9.238095238095239</v>
      </c>
      <c r="AR31" s="1">
        <f t="shared" si="5"/>
        <v>35.571428571428577</v>
      </c>
      <c r="AS31" s="1">
        <f t="shared" si="5"/>
        <v>180.99999999999994</v>
      </c>
      <c r="AT31" s="1">
        <f t="shared" si="5"/>
        <v>61.071428571428584</v>
      </c>
      <c r="AU31" s="1">
        <f t="shared" si="5"/>
        <v>940.14285714285711</v>
      </c>
      <c r="AV31" s="1">
        <f t="shared" si="5"/>
        <v>0.85714285714285454</v>
      </c>
      <c r="AW31" s="1">
        <f t="shared" si="5"/>
        <v>0.85714285714286265</v>
      </c>
      <c r="AX31" s="1">
        <f t="shared" si="5"/>
        <v>30.571428571428569</v>
      </c>
      <c r="AY31" s="1">
        <f t="shared" si="5"/>
        <v>1.6904761904761894</v>
      </c>
      <c r="AZ31" s="1">
        <f t="shared" si="5"/>
        <v>8.5</v>
      </c>
      <c r="BA31" s="1">
        <f t="shared" si="5"/>
        <v>0</v>
      </c>
    </row>
    <row r="32" spans="2:57" x14ac:dyDescent="0.25">
      <c r="I32" s="1" t="s">
        <v>8</v>
      </c>
      <c r="K32" s="1" t="s">
        <v>10</v>
      </c>
      <c r="AM32" s="63" t="s">
        <v>89</v>
      </c>
      <c r="AN32" s="1">
        <f t="shared" si="5"/>
        <v>1.2669681103801169</v>
      </c>
      <c r="AO32" s="1">
        <f t="shared" si="5"/>
        <v>0.21428571428571438</v>
      </c>
      <c r="AP32" s="1">
        <f t="shared" si="5"/>
        <v>0.42261904761904745</v>
      </c>
      <c r="AQ32" s="1">
        <f t="shared" si="5"/>
        <v>2.3095238095238098</v>
      </c>
      <c r="AR32" s="1">
        <f t="shared" si="5"/>
        <v>8.8928571428571441</v>
      </c>
      <c r="AS32" s="1">
        <f t="shared" si="5"/>
        <v>45.249999999999986</v>
      </c>
      <c r="AT32" s="1">
        <f t="shared" si="5"/>
        <v>15.267857142857146</v>
      </c>
      <c r="AU32" s="1">
        <f t="shared" si="5"/>
        <v>235.03571428571428</v>
      </c>
      <c r="AV32" s="1">
        <f t="shared" si="5"/>
        <v>0.21428571428571364</v>
      </c>
      <c r="AW32" s="1">
        <f t="shared" si="5"/>
        <v>0.21428571428571566</v>
      </c>
      <c r="AX32" s="1">
        <f t="shared" si="5"/>
        <v>7.6428571428571423</v>
      </c>
      <c r="AY32" s="1">
        <f t="shared" si="5"/>
        <v>0.42261904761904734</v>
      </c>
      <c r="AZ32" s="1">
        <f t="shared" si="5"/>
        <v>2.125</v>
      </c>
      <c r="BA32" s="1">
        <f t="shared" si="5"/>
        <v>0</v>
      </c>
    </row>
    <row r="33" spans="9:53" x14ac:dyDescent="0.25">
      <c r="I33" s="1" t="s">
        <v>11</v>
      </c>
      <c r="K33" s="1" t="s">
        <v>14</v>
      </c>
      <c r="AM33" s="63" t="s">
        <v>90</v>
      </c>
      <c r="AN33" s="1">
        <f t="shared" si="5"/>
        <v>2.8591417543859645</v>
      </c>
      <c r="AO33" s="1">
        <f t="shared" si="5"/>
        <v>0</v>
      </c>
      <c r="AP33" s="1">
        <f t="shared" si="5"/>
        <v>0</v>
      </c>
      <c r="AQ33" s="1">
        <f t="shared" si="5"/>
        <v>3.2571428571428571</v>
      </c>
      <c r="AR33" s="1">
        <f t="shared" si="5"/>
        <v>0</v>
      </c>
      <c r="AS33" s="1">
        <f t="shared" si="5"/>
        <v>8.034285714285712</v>
      </c>
      <c r="AT33" s="1">
        <f t="shared" si="5"/>
        <v>6.4571428571428582</v>
      </c>
      <c r="AU33" s="1">
        <f t="shared" si="5"/>
        <v>11.371428571428572</v>
      </c>
      <c r="AV33" s="1">
        <f t="shared" si="5"/>
        <v>2.7999999999999914</v>
      </c>
      <c r="AW33" s="1">
        <f t="shared" si="5"/>
        <v>3.6800000000000233</v>
      </c>
      <c r="AX33" s="1">
        <f t="shared" si="5"/>
        <v>4.468571428571428</v>
      </c>
      <c r="AY33" s="1">
        <f t="shared" si="5"/>
        <v>0.82285714285714218</v>
      </c>
      <c r="AZ33" s="1">
        <f t="shared" si="5"/>
        <v>5.6800000000000006</v>
      </c>
      <c r="BA33" s="1">
        <f t="shared" si="5"/>
        <v>1.8340508806262295</v>
      </c>
    </row>
    <row r="34" spans="9:53" x14ac:dyDescent="0.25">
      <c r="AM34" s="63" t="s">
        <v>91</v>
      </c>
      <c r="AN34" s="1">
        <f t="shared" si="5"/>
        <v>0</v>
      </c>
      <c r="AO34" s="1">
        <f t="shared" si="5"/>
        <v>0</v>
      </c>
      <c r="AP34" s="1">
        <f t="shared" si="5"/>
        <v>0</v>
      </c>
      <c r="AQ34" s="1">
        <f t="shared" si="5"/>
        <v>0</v>
      </c>
      <c r="AR34" s="1">
        <f t="shared" si="5"/>
        <v>440</v>
      </c>
      <c r="AS34" s="1">
        <f t="shared" si="5"/>
        <v>10560</v>
      </c>
      <c r="AT34" s="1">
        <f t="shared" si="5"/>
        <v>7920</v>
      </c>
      <c r="AU34" s="1">
        <f t="shared" si="5"/>
        <v>33440</v>
      </c>
      <c r="AV34" s="1">
        <f t="shared" si="5"/>
        <v>440</v>
      </c>
      <c r="AW34" s="1">
        <f t="shared" si="5"/>
        <v>0</v>
      </c>
      <c r="AX34" s="1">
        <f t="shared" si="5"/>
        <v>22440</v>
      </c>
      <c r="AY34" s="1">
        <f t="shared" si="5"/>
        <v>25520.000000000004</v>
      </c>
      <c r="AZ34" s="1">
        <f t="shared" si="5"/>
        <v>6600</v>
      </c>
      <c r="BA34" s="1">
        <f t="shared" si="5"/>
        <v>0</v>
      </c>
    </row>
    <row r="35" spans="9:53" x14ac:dyDescent="0.25">
      <c r="AM35" s="63" t="s">
        <v>92</v>
      </c>
      <c r="AN35" s="1">
        <f t="shared" si="5"/>
        <v>0</v>
      </c>
      <c r="AO35" s="1">
        <f t="shared" si="5"/>
        <v>0</v>
      </c>
      <c r="AP35" s="1">
        <f t="shared" si="5"/>
        <v>0</v>
      </c>
      <c r="AQ35" s="1">
        <f t="shared" si="5"/>
        <v>0</v>
      </c>
      <c r="AR35" s="1">
        <f t="shared" si="5"/>
        <v>2200</v>
      </c>
      <c r="AS35" s="1">
        <f t="shared" si="5"/>
        <v>52800</v>
      </c>
      <c r="AT35" s="1">
        <f t="shared" si="5"/>
        <v>39600</v>
      </c>
      <c r="AU35" s="1">
        <f t="shared" si="5"/>
        <v>167200</v>
      </c>
      <c r="AV35" s="1">
        <f t="shared" si="5"/>
        <v>2200</v>
      </c>
      <c r="AW35" s="1">
        <f t="shared" si="5"/>
        <v>0</v>
      </c>
      <c r="AX35" s="1">
        <f t="shared" si="5"/>
        <v>112200</v>
      </c>
      <c r="AY35" s="1">
        <f t="shared" si="5"/>
        <v>127600.00000000001</v>
      </c>
      <c r="AZ35" s="1">
        <f t="shared" si="5"/>
        <v>33000</v>
      </c>
      <c r="BA35" s="1">
        <f t="shared" si="5"/>
        <v>0</v>
      </c>
    </row>
    <row r="36" spans="9:53" x14ac:dyDescent="0.25">
      <c r="AM36" s="63" t="s">
        <v>93</v>
      </c>
      <c r="AN36" s="1">
        <f t="shared" si="5"/>
        <v>0</v>
      </c>
      <c r="AO36" s="1">
        <f t="shared" si="5"/>
        <v>0</v>
      </c>
      <c r="AP36" s="1">
        <f t="shared" si="5"/>
        <v>0</v>
      </c>
      <c r="AQ36" s="1">
        <f t="shared" si="5"/>
        <v>0</v>
      </c>
      <c r="AR36" s="1">
        <f t="shared" si="5"/>
        <v>2200</v>
      </c>
      <c r="AS36" s="1">
        <f t="shared" si="5"/>
        <v>52800</v>
      </c>
      <c r="AT36" s="1">
        <f t="shared" si="5"/>
        <v>39600</v>
      </c>
      <c r="AU36" s="1">
        <f t="shared" si="5"/>
        <v>167200</v>
      </c>
      <c r="AV36" s="1">
        <f t="shared" si="5"/>
        <v>2200</v>
      </c>
      <c r="AW36" s="1">
        <f t="shared" si="5"/>
        <v>0</v>
      </c>
      <c r="AX36" s="1">
        <f t="shared" si="5"/>
        <v>112200</v>
      </c>
      <c r="AY36" s="1">
        <f t="shared" si="5"/>
        <v>127600.00000000001</v>
      </c>
      <c r="AZ36" s="1">
        <f t="shared" si="5"/>
        <v>33000</v>
      </c>
      <c r="BA36" s="1">
        <f t="shared" si="5"/>
        <v>0</v>
      </c>
    </row>
    <row r="37" spans="9:53" x14ac:dyDescent="0.25">
      <c r="AM37" s="63" t="s">
        <v>94</v>
      </c>
      <c r="AN37" s="1">
        <f t="shared" si="5"/>
        <v>0</v>
      </c>
      <c r="AO37" s="1">
        <f t="shared" si="5"/>
        <v>0</v>
      </c>
      <c r="AP37" s="1">
        <f t="shared" si="5"/>
        <v>0</v>
      </c>
      <c r="AQ37" s="1">
        <f t="shared" si="5"/>
        <v>0</v>
      </c>
      <c r="AR37" s="1">
        <f t="shared" si="5"/>
        <v>0</v>
      </c>
      <c r="AS37" s="1">
        <f t="shared" si="5"/>
        <v>0</v>
      </c>
      <c r="AT37" s="1">
        <f t="shared" si="5"/>
        <v>0</v>
      </c>
      <c r="AU37" s="1">
        <f t="shared" si="5"/>
        <v>0</v>
      </c>
      <c r="AV37" s="1">
        <f t="shared" si="5"/>
        <v>0</v>
      </c>
      <c r="AW37" s="1">
        <f t="shared" si="5"/>
        <v>0</v>
      </c>
      <c r="AX37" s="1">
        <f t="shared" si="5"/>
        <v>0</v>
      </c>
      <c r="AY37" s="1">
        <f t="shared" si="5"/>
        <v>0</v>
      </c>
      <c r="AZ37" s="1">
        <f t="shared" si="5"/>
        <v>0</v>
      </c>
      <c r="BA37" s="1">
        <f t="shared" si="5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workbookViewId="0">
      <selection activeCell="L16" sqref="L16"/>
    </sheetView>
  </sheetViews>
  <sheetFormatPr defaultRowHeight="12" x14ac:dyDescent="0.2"/>
  <cols>
    <col min="1" max="1" width="10.28515625" style="59" bestFit="1" customWidth="1"/>
    <col min="2" max="16384" width="9.140625" style="59"/>
  </cols>
  <sheetData>
    <row r="1" spans="1:11" x14ac:dyDescent="0.2">
      <c r="A1" s="62" t="s">
        <v>0</v>
      </c>
      <c r="B1" s="62" t="s">
        <v>85</v>
      </c>
      <c r="C1" s="62" t="s">
        <v>86</v>
      </c>
      <c r="D1" s="62" t="s">
        <v>87</v>
      </c>
      <c r="E1" s="62" t="s">
        <v>88</v>
      </c>
      <c r="F1" s="62" t="s">
        <v>89</v>
      </c>
      <c r="G1" s="62" t="s">
        <v>90</v>
      </c>
      <c r="H1" s="62" t="s">
        <v>91</v>
      </c>
      <c r="I1" s="62" t="s">
        <v>92</v>
      </c>
      <c r="J1" s="62" t="s">
        <v>93</v>
      </c>
      <c r="K1" s="62" t="s">
        <v>94</v>
      </c>
    </row>
    <row r="2" spans="1:11" x14ac:dyDescent="0.2">
      <c r="A2" s="60" t="s">
        <v>1</v>
      </c>
      <c r="B2" s="65">
        <f ca="1">OFFSET('TRABALHOS INICIAIS 163MS'!$CF$28,COLUMN(A2)-1,ROW(B1)-1)</f>
        <v>129.60000000000002</v>
      </c>
      <c r="C2" s="65">
        <f ca="1">OFFSET('TRABALHOS INICIAIS 163MS'!$CF$28,COLUMN(B2)-1,ROW(C1)-1)</f>
        <v>4483.548087805626</v>
      </c>
      <c r="D2" s="65">
        <f ca="1">OFFSET('TRABALHOS INICIAIS 163MS'!$CF$28,COLUMN(C2)-1,ROW(D1)-1)</f>
        <v>129.60000000000002</v>
      </c>
      <c r="E2" s="65">
        <f ca="1">OFFSET('TRABALHOS INICIAIS 163MS'!$CF$28,COLUMN(D2)-1,ROW(E1)-1)</f>
        <v>0</v>
      </c>
      <c r="F2" s="65">
        <f ca="1">OFFSET('TRABALHOS INICIAIS 163MS'!$CF$28,COLUMN(E2)-1,ROW(F1)-1)</f>
        <v>0</v>
      </c>
      <c r="G2" s="65">
        <f ca="1">OFFSET('TRABALHOS INICIAIS 163MS'!$CF$28,COLUMN(F2)-1,ROW(G1)-1)</f>
        <v>3.2709617561125093</v>
      </c>
      <c r="H2" s="65">
        <f ca="1">OFFSET('TRABALHOS INICIAIS 163MS'!$CF$28,COLUMN(G2)-1,ROW(H1)-1)</f>
        <v>0</v>
      </c>
      <c r="I2" s="65">
        <f ca="1">OFFSET('TRABALHOS INICIAIS 163MS'!$CF$28,COLUMN(H2)-1,ROW(I1)-1)</f>
        <v>0</v>
      </c>
      <c r="J2" s="65">
        <f ca="1">OFFSET('TRABALHOS INICIAIS 163MS'!$CF$28,COLUMN(I2)-1,ROW(J1)-1)</f>
        <v>0</v>
      </c>
      <c r="K2" s="65">
        <f ca="1">OFFSET('TRABALHOS INICIAIS 163MS'!$CF$28,COLUMN(J2)-1,ROW(K1)-1)</f>
        <v>0</v>
      </c>
    </row>
    <row r="3" spans="1:11" x14ac:dyDescent="0.2">
      <c r="A3" s="60" t="s">
        <v>2</v>
      </c>
      <c r="B3" s="65">
        <f ca="1">OFFSET('TRABALHOS INICIAIS 163MS'!$CF$28,COLUMN(A3)-1,ROW(B2)-1)</f>
        <v>64.800000000000011</v>
      </c>
      <c r="C3" s="65">
        <f ca="1">OFFSET('TRABALHOS INICIAIS 163MS'!$CF$28,COLUMN(B3)-1,ROW(C2)-1)</f>
        <v>2283.428571428572</v>
      </c>
      <c r="D3" s="65">
        <f ca="1">OFFSET('TRABALHOS INICIAIS 163MS'!$CF$28,COLUMN(C3)-1,ROW(D2)-1)</f>
        <v>64.800000000000011</v>
      </c>
      <c r="E3" s="65">
        <f ca="1">OFFSET('TRABALHOS INICIAIS 163MS'!$CF$28,COLUMN(D3)-1,ROW(E2)-1)</f>
        <v>1.6904761904761902</v>
      </c>
      <c r="F3" s="65">
        <f ca="1">OFFSET('TRABALHOS INICIAIS 163MS'!$CF$28,COLUMN(E3)-1,ROW(F2)-1)</f>
        <v>0.42261904761904756</v>
      </c>
      <c r="G3" s="65">
        <f ca="1">OFFSET('TRABALHOS INICIAIS 163MS'!$CF$28,COLUMN(F3)-1,ROW(G2)-1)</f>
        <v>2.468571428571428</v>
      </c>
      <c r="H3" s="65">
        <f ca="1">OFFSET('TRABALHOS INICIAIS 163MS'!$CF$28,COLUMN(G3)-1,ROW(H2)-1)</f>
        <v>0</v>
      </c>
      <c r="I3" s="65">
        <f ca="1">OFFSET('TRABALHOS INICIAIS 163MS'!$CF$28,COLUMN(H3)-1,ROW(I2)-1)</f>
        <v>0</v>
      </c>
      <c r="J3" s="65">
        <f ca="1">OFFSET('TRABALHOS INICIAIS 163MS'!$CF$28,COLUMN(I3)-1,ROW(J2)-1)</f>
        <v>0</v>
      </c>
      <c r="K3" s="65">
        <f ca="1">OFFSET('TRABALHOS INICIAIS 163MS'!$CF$28,COLUMN(J3)-1,ROW(K2)-1)</f>
        <v>0</v>
      </c>
    </row>
    <row r="4" spans="1:11" x14ac:dyDescent="0.2">
      <c r="A4" s="60" t="s">
        <v>3</v>
      </c>
      <c r="B4" s="65">
        <f ca="1">OFFSET('TRABALHOS INICIAIS 163MS'!$CF$28,COLUMN(A4)-1,ROW(B3)-1)</f>
        <v>373.29999999999995</v>
      </c>
      <c r="C4" s="65">
        <f ca="1">OFFSET('TRABALHOS INICIAIS 163MS'!$CF$28,COLUMN(B4)-1,ROW(C3)-1)</f>
        <v>12545.047619047618</v>
      </c>
      <c r="D4" s="65">
        <f ca="1">OFFSET('TRABALHOS INICIAIS 163MS'!$CF$28,COLUMN(C4)-1,ROW(D3)-1)</f>
        <v>373.29999999999995</v>
      </c>
      <c r="E4" s="65">
        <f ca="1">OFFSET('TRABALHOS INICIAIS 163MS'!$CF$28,COLUMN(D4)-1,ROW(E3)-1)</f>
        <v>7.5238095238095228</v>
      </c>
      <c r="F4" s="65">
        <f ca="1">OFFSET('TRABALHOS INICIAIS 163MS'!$CF$28,COLUMN(E4)-1,ROW(F3)-1)</f>
        <v>1.8809523809523807</v>
      </c>
      <c r="G4" s="65">
        <f ca="1">OFFSET('TRABALHOS INICIAIS 163MS'!$CF$28,COLUMN(F4)-1,ROW(G3)-1)</f>
        <v>2.0342857142857143</v>
      </c>
      <c r="H4" s="65">
        <f ca="1">OFFSET('TRABALHOS INICIAIS 163MS'!$CF$28,COLUMN(G4)-1,ROW(H3)-1)</f>
        <v>0</v>
      </c>
      <c r="I4" s="65">
        <f ca="1">OFFSET('TRABALHOS INICIAIS 163MS'!$CF$28,COLUMN(H4)-1,ROW(I3)-1)</f>
        <v>0</v>
      </c>
      <c r="J4" s="65">
        <f ca="1">OFFSET('TRABALHOS INICIAIS 163MS'!$CF$28,COLUMN(I4)-1,ROW(J3)-1)</f>
        <v>0</v>
      </c>
      <c r="K4" s="65">
        <f ca="1">OFFSET('TRABALHOS INICIAIS 163MS'!$CF$28,COLUMN(J4)-1,ROW(K3)-1)</f>
        <v>0</v>
      </c>
    </row>
    <row r="5" spans="1:11" x14ac:dyDescent="0.2">
      <c r="A5" s="60" t="s">
        <v>4</v>
      </c>
      <c r="B5" s="65">
        <f ca="1">OFFSET('TRABALHOS INICIAIS 163MS'!$CF$28,COLUMN(A5)-1,ROW(B4)-1)</f>
        <v>280.80000000000007</v>
      </c>
      <c r="C5" s="65">
        <f ca="1">OFFSET('TRABALHOS INICIAIS 163MS'!$CF$28,COLUMN(B5)-1,ROW(C4)-1)</f>
        <v>9542.8571428571449</v>
      </c>
      <c r="D5" s="65">
        <f ca="1">OFFSET('TRABALHOS INICIAIS 163MS'!$CF$28,COLUMN(C5)-1,ROW(D4)-1)</f>
        <v>280.80000000000007</v>
      </c>
      <c r="E5" s="65">
        <f ca="1">OFFSET('TRABALHOS INICIAIS 163MS'!$CF$28,COLUMN(D5)-1,ROW(E4)-1)</f>
        <v>15.142857142857142</v>
      </c>
      <c r="F5" s="65">
        <f ca="1">OFFSET('TRABALHOS INICIAIS 163MS'!$CF$28,COLUMN(E5)-1,ROW(F4)-1)</f>
        <v>3.7857142857142856</v>
      </c>
      <c r="G5" s="65">
        <f ca="1">OFFSET('TRABALHOS INICIAIS 163MS'!$CF$28,COLUMN(F5)-1,ROW(G4)-1)</f>
        <v>3.6571428571428566</v>
      </c>
      <c r="H5" s="65">
        <f ca="1">OFFSET('TRABALHOS INICIAIS 163MS'!$CF$28,COLUMN(G5)-1,ROW(H4)-1)</f>
        <v>0</v>
      </c>
      <c r="I5" s="65">
        <f ca="1">OFFSET('TRABALHOS INICIAIS 163MS'!$CF$28,COLUMN(H5)-1,ROW(I4)-1)</f>
        <v>0</v>
      </c>
      <c r="J5" s="65">
        <f ca="1">OFFSET('TRABALHOS INICIAIS 163MS'!$CF$28,COLUMN(I5)-1,ROW(J4)-1)</f>
        <v>0</v>
      </c>
      <c r="K5" s="65">
        <f ca="1">OFFSET('TRABALHOS INICIAIS 163MS'!$CF$28,COLUMN(J5)-1,ROW(K4)-1)</f>
        <v>0</v>
      </c>
    </row>
    <row r="6" spans="1:11" x14ac:dyDescent="0.2">
      <c r="A6" s="60" t="s">
        <v>5</v>
      </c>
      <c r="B6" s="65">
        <f ca="1">OFFSET('TRABALHOS INICIAIS 163MS'!$CF$28,COLUMN(A6)-1,ROW(B5)-1)</f>
        <v>280.80000000000007</v>
      </c>
      <c r="C6" s="65">
        <f ca="1">OFFSET('TRABALHOS INICIAIS 163MS'!$CF$28,COLUMN(B6)-1,ROW(C5)-1)</f>
        <v>9564.5714285714312</v>
      </c>
      <c r="D6" s="65">
        <f ca="1">OFFSET('TRABALHOS INICIAIS 163MS'!$CF$28,COLUMN(C6)-1,ROW(D5)-1)</f>
        <v>280.80000000000007</v>
      </c>
      <c r="E6" s="65">
        <f ca="1">OFFSET('TRABALHOS INICIAIS 163MS'!$CF$28,COLUMN(D6)-1,ROW(E5)-1)</f>
        <v>30.285714285714295</v>
      </c>
      <c r="F6" s="65">
        <f ca="1">OFFSET('TRABALHOS INICIAIS 163MS'!$CF$28,COLUMN(E6)-1,ROW(F5)-1)</f>
        <v>7.5714285714285738</v>
      </c>
      <c r="G6" s="65">
        <f ca="1">OFFSET('TRABALHOS INICIAIS 163MS'!$CF$28,COLUMN(F6)-1,ROW(G5)-1)</f>
        <v>4.0914285714285716</v>
      </c>
      <c r="H6" s="65">
        <f ca="1">OFFSET('TRABALHOS INICIAIS 163MS'!$CF$28,COLUMN(G6)-1,ROW(H5)-1)</f>
        <v>0</v>
      </c>
      <c r="I6" s="65">
        <f ca="1">OFFSET('TRABALHOS INICIAIS 163MS'!$CF$28,COLUMN(H6)-1,ROW(I5)-1)</f>
        <v>0</v>
      </c>
      <c r="J6" s="65">
        <f ca="1">OFFSET('TRABALHOS INICIAIS 163MS'!$CF$28,COLUMN(I6)-1,ROW(J5)-1)</f>
        <v>0</v>
      </c>
      <c r="K6" s="65">
        <f ca="1">OFFSET('TRABALHOS INICIAIS 163MS'!$CF$28,COLUMN(J6)-1,ROW(K5)-1)</f>
        <v>0</v>
      </c>
    </row>
    <row r="7" spans="1:11" x14ac:dyDescent="0.2">
      <c r="A7" s="60" t="s">
        <v>6</v>
      </c>
      <c r="B7" s="65">
        <f ca="1">OFFSET('TRABALHOS INICIAIS 163MS'!$CF$28,COLUMN(A7)-1,ROW(B6)-1)</f>
        <v>1356.7205714285708</v>
      </c>
      <c r="C7" s="65">
        <f ca="1">OFFSET('TRABALHOS INICIAIS 163MS'!$CF$28,COLUMN(B7)-1,ROW(C6)-1)</f>
        <v>48171.447619047605</v>
      </c>
      <c r="D7" s="65">
        <f ca="1">OFFSET('TRABALHOS INICIAIS 163MS'!$CF$28,COLUMN(C7)-1,ROW(D6)-1)</f>
        <v>1356.7205714285708</v>
      </c>
      <c r="E7" s="65">
        <f ca="1">OFFSET('TRABALHOS INICIAIS 163MS'!$CF$28,COLUMN(D7)-1,ROW(E6)-1)</f>
        <v>120.28571428571422</v>
      </c>
      <c r="F7" s="65">
        <f ca="1">OFFSET('TRABALHOS INICIAIS 163MS'!$CF$28,COLUMN(E7)-1,ROW(F6)-1)</f>
        <v>30.071428571428555</v>
      </c>
      <c r="G7" s="65">
        <f ca="1">OFFSET('TRABALHOS INICIAIS 163MS'!$CF$28,COLUMN(F7)-1,ROW(G6)-1)</f>
        <v>58.948571428571384</v>
      </c>
      <c r="H7" s="65">
        <f ca="1">OFFSET('TRABALHOS INICIAIS 163MS'!$CF$28,COLUMN(G7)-1,ROW(H6)-1)</f>
        <v>0</v>
      </c>
      <c r="I7" s="65">
        <f ca="1">OFFSET('TRABALHOS INICIAIS 163MS'!$CF$28,COLUMN(H7)-1,ROW(I6)-1)</f>
        <v>0</v>
      </c>
      <c r="J7" s="65">
        <f ca="1">OFFSET('TRABALHOS INICIAIS 163MS'!$CF$28,COLUMN(I7)-1,ROW(J6)-1)</f>
        <v>0</v>
      </c>
      <c r="K7" s="65">
        <f ca="1">OFFSET('TRABALHOS INICIAIS 163MS'!$CF$28,COLUMN(J7)-1,ROW(K6)-1)</f>
        <v>0</v>
      </c>
    </row>
    <row r="8" spans="1:11" x14ac:dyDescent="0.2">
      <c r="A8" s="60" t="s">
        <v>7</v>
      </c>
      <c r="B8" s="65">
        <f ca="1">OFFSET('TRABALHOS INICIAIS 163MS'!$CF$28,COLUMN(A8)-1,ROW(B7)-1)</f>
        <v>332.2285714285714</v>
      </c>
      <c r="C8" s="65">
        <f ca="1">OFFSET('TRABALHOS INICIAIS 163MS'!$CF$28,COLUMN(B8)-1,ROW(C7)-1)</f>
        <v>12879.428571428571</v>
      </c>
      <c r="D8" s="65">
        <f ca="1">OFFSET('TRABALHOS INICIAIS 163MS'!$CF$28,COLUMN(C8)-1,ROW(D7)-1)</f>
        <v>332.2285714285714</v>
      </c>
      <c r="E8" s="65">
        <f ca="1">OFFSET('TRABALHOS INICIAIS 163MS'!$CF$28,COLUMN(D8)-1,ROW(E7)-1)</f>
        <v>23.547619047619044</v>
      </c>
      <c r="F8" s="65">
        <f ca="1">OFFSET('TRABALHOS INICIAIS 163MS'!$CF$28,COLUMN(E8)-1,ROW(F7)-1)</f>
        <v>5.886904761904761</v>
      </c>
      <c r="G8" s="65">
        <f ca="1">OFFSET('TRABALHOS INICIAIS 163MS'!$CF$28,COLUMN(F8)-1,ROW(G7)-1)</f>
        <v>36.10285714285714</v>
      </c>
      <c r="H8" s="65">
        <f ca="1">OFFSET('TRABALHOS INICIAIS 163MS'!$CF$28,COLUMN(G8)-1,ROW(H7)-1)</f>
        <v>0</v>
      </c>
      <c r="I8" s="65">
        <f ca="1">OFFSET('TRABALHOS INICIAIS 163MS'!$CF$28,COLUMN(H8)-1,ROW(I7)-1)</f>
        <v>0</v>
      </c>
      <c r="J8" s="65">
        <f ca="1">OFFSET('TRABALHOS INICIAIS 163MS'!$CF$28,COLUMN(I8)-1,ROW(J7)-1)</f>
        <v>0</v>
      </c>
      <c r="K8" s="65">
        <f ca="1">OFFSET('TRABALHOS INICIAIS 163MS'!$CF$28,COLUMN(J8)-1,ROW(K7)-1)</f>
        <v>0</v>
      </c>
    </row>
    <row r="9" spans="1:11" x14ac:dyDescent="0.2">
      <c r="A9" s="60" t="s">
        <v>8</v>
      </c>
      <c r="B9" s="65">
        <f ca="1">OFFSET('TRABALHOS INICIAIS 163MS'!$CF$28,COLUMN(A9)-1,ROW(B8)-1)</f>
        <v>161.71200000000005</v>
      </c>
      <c r="C9" s="65">
        <f ca="1">OFFSET('TRABALHOS INICIAIS 163MS'!$CF$28,COLUMN(B9)-1,ROW(C8)-1)</f>
        <v>5636.6857142857161</v>
      </c>
      <c r="D9" s="65">
        <f ca="1">OFFSET('TRABALHOS INICIAIS 163MS'!$CF$28,COLUMN(C9)-1,ROW(D8)-1)</f>
        <v>161.71200000000005</v>
      </c>
      <c r="E9" s="65">
        <f ca="1">OFFSET('TRABALHOS INICIAIS 163MS'!$CF$28,COLUMN(D9)-1,ROW(E8)-1)</f>
        <v>0.83333333333333326</v>
      </c>
      <c r="F9" s="65">
        <f ca="1">OFFSET('TRABALHOS INICIAIS 163MS'!$CF$28,COLUMN(E9)-1,ROW(F8)-1)</f>
        <v>0.20833333333333331</v>
      </c>
      <c r="G9" s="65">
        <f ca="1">OFFSET('TRABALHOS INICIAIS 163MS'!$CF$28,COLUMN(F9)-1,ROW(G8)-1)</f>
        <v>4.9257142857142853</v>
      </c>
      <c r="H9" s="65">
        <f ca="1">OFFSET('TRABALHOS INICIAIS 163MS'!$CF$28,COLUMN(G9)-1,ROW(H8)-1)</f>
        <v>0</v>
      </c>
      <c r="I9" s="65">
        <f ca="1">OFFSET('TRABALHOS INICIAIS 163MS'!$CF$28,COLUMN(H9)-1,ROW(I8)-1)</f>
        <v>0</v>
      </c>
      <c r="J9" s="65">
        <f ca="1">OFFSET('TRABALHOS INICIAIS 163MS'!$CF$28,COLUMN(I9)-1,ROW(J8)-1)</f>
        <v>0</v>
      </c>
      <c r="K9" s="65">
        <f ca="1">OFFSET('TRABALHOS INICIAIS 163MS'!$CF$28,COLUMN(J9)-1,ROW(K8)-1)</f>
        <v>0</v>
      </c>
    </row>
    <row r="10" spans="1:11" x14ac:dyDescent="0.2">
      <c r="A10" s="60" t="s">
        <v>9</v>
      </c>
      <c r="B10" s="65">
        <f ca="1">OFFSET('TRABALHOS INICIAIS 163MS'!$CF$28,COLUMN(A10)-1,ROW(B9)-1)</f>
        <v>118.82057142857163</v>
      </c>
      <c r="C10" s="65">
        <f ca="1">OFFSET('TRABALHOS INICIAIS 163MS'!$CF$28,COLUMN(B10)-1,ROW(C9)-1)</f>
        <v>3960.6857142857211</v>
      </c>
      <c r="D10" s="65">
        <f ca="1">OFFSET('TRABALHOS INICIAIS 163MS'!$CF$28,COLUMN(C10)-1,ROW(D9)-1)</f>
        <v>118.82057142857163</v>
      </c>
      <c r="E10" s="65">
        <f ca="1">OFFSET('TRABALHOS INICIAIS 163MS'!$CF$28,COLUMN(D10)-1,ROW(E9)-1)</f>
        <v>0</v>
      </c>
      <c r="F10" s="65">
        <f ca="1">OFFSET('TRABALHOS INICIAIS 163MS'!$CF$28,COLUMN(E10)-1,ROW(F9)-1)</f>
        <v>0</v>
      </c>
      <c r="G10" s="65">
        <f ca="1">OFFSET('TRABALHOS INICIAIS 163MS'!$CF$28,COLUMN(F10)-1,ROW(G9)-1)</f>
        <v>0</v>
      </c>
      <c r="H10" s="65">
        <f ca="1">OFFSET('TRABALHOS INICIAIS 163MS'!$CF$28,COLUMN(G10)-1,ROW(H9)-1)</f>
        <v>0</v>
      </c>
      <c r="I10" s="65">
        <f ca="1">OFFSET('TRABALHOS INICIAIS 163MS'!$CF$28,COLUMN(H10)-1,ROW(I9)-1)</f>
        <v>0</v>
      </c>
      <c r="J10" s="65">
        <f ca="1">OFFSET('TRABALHOS INICIAIS 163MS'!$CF$28,COLUMN(I10)-1,ROW(J9)-1)</f>
        <v>0</v>
      </c>
      <c r="K10" s="65">
        <f ca="1">OFFSET('TRABALHOS INICIAIS 163MS'!$CF$28,COLUMN(J10)-1,ROW(K9)-1)</f>
        <v>0</v>
      </c>
    </row>
    <row r="11" spans="1:11" x14ac:dyDescent="0.2">
      <c r="A11" s="60" t="s">
        <v>10</v>
      </c>
      <c r="B11" s="65">
        <f ca="1">OFFSET('TRABALHOS INICIAIS 163MS'!$CF$28,COLUMN(A11)-1,ROW(B10)-1)</f>
        <v>21.6</v>
      </c>
      <c r="C11" s="65">
        <f ca="1">OFFSET('TRABALHOS INICIAIS 163MS'!$CF$28,COLUMN(B11)-1,ROW(C10)-1)</f>
        <v>925.14285714285745</v>
      </c>
      <c r="D11" s="65">
        <f ca="1">OFFSET('TRABALHOS INICIAIS 163MS'!$CF$28,COLUMN(C11)-1,ROW(D10)-1)</f>
        <v>21.6</v>
      </c>
      <c r="E11" s="65">
        <f ca="1">OFFSET('TRABALHOS INICIAIS 163MS'!$CF$28,COLUMN(D11)-1,ROW(E10)-1)</f>
        <v>0.83333333333333404</v>
      </c>
      <c r="F11" s="65">
        <f ca="1">OFFSET('TRABALHOS INICIAIS 163MS'!$CF$28,COLUMN(E11)-1,ROW(F10)-1)</f>
        <v>0.20833333333333351</v>
      </c>
      <c r="G11" s="65">
        <f ca="1">OFFSET('TRABALHOS INICIAIS 163MS'!$CF$28,COLUMN(F11)-1,ROW(G10)-1)</f>
        <v>4.1028571428571468</v>
      </c>
      <c r="H11" s="65">
        <f ca="1">OFFSET('TRABALHOS INICIAIS 163MS'!$CF$28,COLUMN(G11)-1,ROW(H10)-1)</f>
        <v>0</v>
      </c>
      <c r="I11" s="65">
        <f ca="1">OFFSET('TRABALHOS INICIAIS 163MS'!$CF$28,COLUMN(H11)-1,ROW(I10)-1)</f>
        <v>0</v>
      </c>
      <c r="J11" s="65">
        <f ca="1">OFFSET('TRABALHOS INICIAIS 163MS'!$CF$28,COLUMN(I11)-1,ROW(J10)-1)</f>
        <v>0</v>
      </c>
      <c r="K11" s="65">
        <f ca="1">OFFSET('TRABALHOS INICIAIS 163MS'!$CF$28,COLUMN(J11)-1,ROW(K10)-1)</f>
        <v>0</v>
      </c>
    </row>
    <row r="12" spans="1:11" x14ac:dyDescent="0.2">
      <c r="A12" s="60" t="s">
        <v>11</v>
      </c>
      <c r="B12" s="65">
        <f ca="1">OFFSET('TRABALHOS INICIAIS 163MS'!$CF$28,COLUMN(A12)-1,ROW(B11)-1)</f>
        <v>43.2</v>
      </c>
      <c r="C12" s="65">
        <f ca="1">OFFSET('TRABALHOS INICIAIS 163MS'!$CF$28,COLUMN(B12)-1,ROW(C11)-1)</f>
        <v>1751.2380952380954</v>
      </c>
      <c r="D12" s="65">
        <f ca="1">OFFSET('TRABALHOS INICIAIS 163MS'!$CF$28,COLUMN(C12)-1,ROW(D11)-1)</f>
        <v>43.2</v>
      </c>
      <c r="E12" s="65">
        <f ca="1">OFFSET('TRABALHOS INICIAIS 163MS'!$CF$28,COLUMN(D12)-1,ROW(E11)-1)</f>
        <v>0.85714285714285654</v>
      </c>
      <c r="F12" s="65">
        <f ca="1">OFFSET('TRABALHOS INICIAIS 163MS'!$CF$28,COLUMN(E12)-1,ROW(F11)-1)</f>
        <v>0.21428571428571414</v>
      </c>
      <c r="G12" s="65">
        <f ca="1">OFFSET('TRABALHOS INICIAIS 163MS'!$CF$28,COLUMN(F12)-1,ROW(G11)-1)</f>
        <v>6.2247619047619036</v>
      </c>
      <c r="H12" s="65">
        <f ca="1">OFFSET('TRABALHOS INICIAIS 163MS'!$CF$28,COLUMN(G12)-1,ROW(H11)-1)</f>
        <v>0</v>
      </c>
      <c r="I12" s="65">
        <f ca="1">OFFSET('TRABALHOS INICIAIS 163MS'!$CF$28,COLUMN(H12)-1,ROW(I11)-1)</f>
        <v>0</v>
      </c>
      <c r="J12" s="65">
        <f ca="1">OFFSET('TRABALHOS INICIAIS 163MS'!$CF$28,COLUMN(I12)-1,ROW(J11)-1)</f>
        <v>0</v>
      </c>
      <c r="K12" s="65">
        <f ca="1">OFFSET('TRABALHOS INICIAIS 163MS'!$CF$28,COLUMN(J12)-1,ROW(K11)-1)</f>
        <v>0</v>
      </c>
    </row>
    <row r="13" spans="1:11" x14ac:dyDescent="0.2">
      <c r="A13" s="60" t="s">
        <v>12</v>
      </c>
      <c r="B13" s="65">
        <f ca="1">OFFSET('TRABALHOS INICIAIS 163MS'!$CF$28,COLUMN(A13)-1,ROW(B12)-1)</f>
        <v>64.800000000000011</v>
      </c>
      <c r="C13" s="65">
        <f ca="1">OFFSET('TRABALHOS INICIAIS 163MS'!$CF$28,COLUMN(B13)-1,ROW(C12)-1)</f>
        <v>3003.428571428572</v>
      </c>
      <c r="D13" s="65">
        <f ca="1">OFFSET('TRABALHOS INICIAIS 163MS'!$CF$28,COLUMN(C13)-1,ROW(D12)-1)</f>
        <v>64.800000000000011</v>
      </c>
      <c r="E13" s="65">
        <f ca="1">OFFSET('TRABALHOS INICIAIS 163MS'!$CF$28,COLUMN(D13)-1,ROW(E12)-1)</f>
        <v>2.4999999999999996</v>
      </c>
      <c r="F13" s="65">
        <f ca="1">OFFSET('TRABALHOS INICIAIS 163MS'!$CF$28,COLUMN(E13)-1,ROW(F12)-1)</f>
        <v>0.62499999999999989</v>
      </c>
      <c r="G13" s="65">
        <f ca="1">OFFSET('TRABALHOS INICIAIS 163MS'!$CF$28,COLUMN(F13)-1,ROW(G12)-1)</f>
        <v>16.868571428571428</v>
      </c>
      <c r="H13" s="65">
        <f ca="1">OFFSET('TRABALHOS INICIAIS 163MS'!$CF$28,COLUMN(G13)-1,ROW(H12)-1)</f>
        <v>0</v>
      </c>
      <c r="I13" s="65">
        <f ca="1">OFFSET('TRABALHOS INICIAIS 163MS'!$CF$28,COLUMN(H13)-1,ROW(I12)-1)</f>
        <v>0</v>
      </c>
      <c r="J13" s="65">
        <f ca="1">OFFSET('TRABALHOS INICIAIS 163MS'!$CF$28,COLUMN(I13)-1,ROW(J12)-1)</f>
        <v>0</v>
      </c>
      <c r="K13" s="65">
        <f ca="1">OFFSET('TRABALHOS INICIAIS 163MS'!$CF$28,COLUMN(J13)-1,ROW(K12)-1)</f>
        <v>0</v>
      </c>
    </row>
    <row r="14" spans="1:11" x14ac:dyDescent="0.2">
      <c r="A14" s="60" t="s">
        <v>13</v>
      </c>
      <c r="B14" s="65">
        <f ca="1">OFFSET('TRABALHOS INICIAIS 163MS'!$CF$28,COLUMN(A14)-1,ROW(B13)-1)</f>
        <v>259.20000000000005</v>
      </c>
      <c r="C14" s="65">
        <f ca="1">OFFSET('TRABALHOS INICIAIS 163MS'!$CF$28,COLUMN(B14)-1,ROW(C13)-1)</f>
        <v>9131.4285714285725</v>
      </c>
      <c r="D14" s="65">
        <f ca="1">OFFSET('TRABALHOS INICIAIS 163MS'!$CF$28,COLUMN(C14)-1,ROW(D13)-1)</f>
        <v>259.20000000000005</v>
      </c>
      <c r="E14" s="65">
        <f ca="1">OFFSET('TRABALHOS INICIAIS 163MS'!$CF$28,COLUMN(D14)-1,ROW(E13)-1)</f>
        <v>3.3571428571428572</v>
      </c>
      <c r="F14" s="65">
        <f ca="1">OFFSET('TRABALHOS INICIAIS 163MS'!$CF$28,COLUMN(E14)-1,ROW(F13)-1)</f>
        <v>0.8392857142857143</v>
      </c>
      <c r="G14" s="65">
        <f ca="1">OFFSET('TRABALHOS INICIAIS 163MS'!$CF$28,COLUMN(F14)-1,ROW(G13)-1)</f>
        <v>9.828571428571431</v>
      </c>
      <c r="H14" s="65">
        <f ca="1">OFFSET('TRABALHOS INICIAIS 163MS'!$CF$28,COLUMN(G14)-1,ROW(H13)-1)</f>
        <v>0</v>
      </c>
      <c r="I14" s="65">
        <f ca="1">OFFSET('TRABALHOS INICIAIS 163MS'!$CF$28,COLUMN(H14)-1,ROW(I13)-1)</f>
        <v>0</v>
      </c>
      <c r="J14" s="65">
        <f ca="1">OFFSET('TRABALHOS INICIAIS 163MS'!$CF$28,COLUMN(I14)-1,ROW(J13)-1)</f>
        <v>0</v>
      </c>
      <c r="K14" s="65">
        <f ca="1">OFFSET('TRABALHOS INICIAIS 163MS'!$CF$28,COLUMN(J14)-1,ROW(K13)-1)</f>
        <v>0</v>
      </c>
    </row>
    <row r="15" spans="1:11" x14ac:dyDescent="0.2">
      <c r="A15" s="60" t="s">
        <v>14</v>
      </c>
      <c r="B15" s="65">
        <f ca="1">OFFSET('TRABALHOS INICIAIS 163MS'!$CF$28,COLUMN(A15)-1,ROW(B14)-1)</f>
        <v>43.2</v>
      </c>
      <c r="C15" s="65">
        <f ca="1">OFFSET('TRABALHOS INICIAIS 163MS'!$CF$28,COLUMN(B15)-1,ROW(C14)-1)</f>
        <v>1665.714285714286</v>
      </c>
      <c r="D15" s="65">
        <f ca="1">OFFSET('TRABALHOS INICIAIS 163MS'!$CF$28,COLUMN(C15)-1,ROW(D14)-1)</f>
        <v>43.2</v>
      </c>
      <c r="E15" s="65">
        <f ca="1">OFFSET('TRABALHOS INICIAIS 163MS'!$CF$28,COLUMN(D15)-1,ROW(E14)-1)</f>
        <v>0</v>
      </c>
      <c r="F15" s="65">
        <f ca="1">OFFSET('TRABALHOS INICIAIS 163MS'!$CF$28,COLUMN(E15)-1,ROW(F14)-1)</f>
        <v>0</v>
      </c>
      <c r="G15" s="65">
        <f ca="1">OFFSET('TRABALHOS INICIAIS 163MS'!$CF$28,COLUMN(F15)-1,ROW(G14)-1)</f>
        <v>4.5142857142857142</v>
      </c>
      <c r="H15" s="65">
        <f ca="1">OFFSET('TRABALHOS INICIAIS 163MS'!$CF$28,COLUMN(G15)-1,ROW(H14)-1)</f>
        <v>0</v>
      </c>
      <c r="I15" s="65">
        <f ca="1">OFFSET('TRABALHOS INICIAIS 163MS'!$CF$28,COLUMN(H15)-1,ROW(I14)-1)</f>
        <v>0</v>
      </c>
      <c r="J15" s="65">
        <f ca="1">OFFSET('TRABALHOS INICIAIS 163MS'!$CF$28,COLUMN(I15)-1,ROW(J14)-1)</f>
        <v>0</v>
      </c>
      <c r="K15" s="65">
        <f ca="1">OFFSET('TRABALHOS INICIAIS 163MS'!$CF$28,COLUMN(J15)-1,ROW(K14)-1)</f>
        <v>0</v>
      </c>
    </row>
    <row r="16" spans="1:11" x14ac:dyDescent="0.2">
      <c r="A16" s="60" t="s">
        <v>15</v>
      </c>
      <c r="B16" s="65">
        <f ca="1">OFFSET('TRABALHOS INICIAIS 163MS'!$CF$28,COLUMN(A16)-1,ROW(B15)-1)</f>
        <v>216</v>
      </c>
      <c r="C16" s="65">
        <f ca="1">OFFSET('TRABALHOS INICIAIS 163MS'!$CF$28,COLUMN(B16)-1,ROW(C15)-1)</f>
        <v>7703.0476190476193</v>
      </c>
      <c r="D16" s="65">
        <f ca="1">OFFSET('TRABALHOS INICIAIS 163MS'!$CF$28,COLUMN(C16)-1,ROW(D15)-1)</f>
        <v>216</v>
      </c>
      <c r="E16" s="65">
        <f ca="1">OFFSET('TRABALHOS INICIAIS 163MS'!$CF$28,COLUMN(D16)-1,ROW(E15)-1)</f>
        <v>9.428571428571427</v>
      </c>
      <c r="F16" s="65">
        <f ca="1">OFFSET('TRABALHOS INICIAIS 163MS'!$CF$28,COLUMN(E16)-1,ROW(F15)-1)</f>
        <v>2.3571428571428568</v>
      </c>
      <c r="G16" s="65">
        <f ca="1">OFFSET('TRABALHOS INICIAIS 163MS'!$CF$28,COLUMN(F16)-1,ROW(G15)-1)</f>
        <v>10.060952380952379</v>
      </c>
      <c r="H16" s="65">
        <f ca="1">OFFSET('TRABALHOS INICIAIS 163MS'!$CF$28,COLUMN(G16)-1,ROW(H15)-1)</f>
        <v>0</v>
      </c>
      <c r="I16" s="65">
        <f ca="1">OFFSET('TRABALHOS INICIAIS 163MS'!$CF$28,COLUMN(H16)-1,ROW(I15)-1)</f>
        <v>0</v>
      </c>
      <c r="J16" s="65">
        <f ca="1">OFFSET('TRABALHOS INICIAIS 163MS'!$CF$28,COLUMN(I16)-1,ROW(J15)-1)</f>
        <v>0</v>
      </c>
      <c r="K16" s="65">
        <f ca="1">OFFSET('TRABALHOS INICIAIS 163MS'!$CF$28,COLUMN(J16)-1,ROW(K15)-1)</f>
        <v>0</v>
      </c>
    </row>
    <row r="17" spans="1:11" x14ac:dyDescent="0.2">
      <c r="A17" s="60" t="s">
        <v>16</v>
      </c>
      <c r="B17" s="65">
        <f ca="1">OFFSET('TRABALHOS INICIAIS 163MS'!$CF$28,COLUMN(A17)-1,ROW(B16)-1)</f>
        <v>0</v>
      </c>
      <c r="C17" s="65">
        <f ca="1">OFFSET('TRABALHOS INICIAIS 163MS'!$CF$28,COLUMN(B17)-1,ROW(C16)-1)</f>
        <v>637.14285714285711</v>
      </c>
      <c r="D17" s="65">
        <f ca="1">OFFSET('TRABALHOS INICIAIS 163MS'!$CF$28,COLUMN(C17)-1,ROW(D16)-1)</f>
        <v>0</v>
      </c>
      <c r="E17" s="65">
        <f ca="1">OFFSET('TRABALHOS INICIAIS 163MS'!$CF$28,COLUMN(D17)-1,ROW(E16)-1)</f>
        <v>1.7142857142857142</v>
      </c>
      <c r="F17" s="65">
        <f ca="1">OFFSET('TRABALHOS INICIAIS 163MS'!$CF$28,COLUMN(E17)-1,ROW(F16)-1)</f>
        <v>0.42857142857142855</v>
      </c>
      <c r="G17" s="65">
        <f ca="1">OFFSET('TRABALHOS INICIAIS 163MS'!$CF$28,COLUMN(F17)-1,ROW(G16)-1)</f>
        <v>12.742857142857142</v>
      </c>
      <c r="H17" s="65">
        <f ca="1">OFFSET('TRABALHOS INICIAIS 163MS'!$CF$28,COLUMN(G17)-1,ROW(H16)-1)</f>
        <v>0</v>
      </c>
      <c r="I17" s="65">
        <f ca="1">OFFSET('TRABALHOS INICIAIS 163MS'!$CF$28,COLUMN(H17)-1,ROW(I16)-1)</f>
        <v>0</v>
      </c>
      <c r="J17" s="65">
        <f ca="1">OFFSET('TRABALHOS INICIAIS 163MS'!$CF$28,COLUMN(I17)-1,ROW(J16)-1)</f>
        <v>0</v>
      </c>
      <c r="K17" s="65">
        <f ca="1">OFFSET('TRABALHOS INICIAIS 163MS'!$CF$28,COLUMN(J17)-1,ROW(K16)-1)</f>
        <v>0</v>
      </c>
    </row>
    <row r="18" spans="1:11" x14ac:dyDescent="0.2">
      <c r="A18" s="60" t="s">
        <v>17</v>
      </c>
      <c r="B18" s="65">
        <f ca="1">OFFSET('TRABALHOS INICIAIS 163MS'!$CF$28,COLUMN(A18)-1,ROW(B17)-1)</f>
        <v>73.234285714285491</v>
      </c>
      <c r="C18" s="65">
        <f ca="1">OFFSET('TRABALHOS INICIAIS 163MS'!$CF$28,COLUMN(B18)-1,ROW(C17)-1)</f>
        <v>2605.7142857142771</v>
      </c>
      <c r="D18" s="65">
        <f ca="1">OFFSET('TRABALHOS INICIAIS 163MS'!$CF$28,COLUMN(C18)-1,ROW(D17)-1)</f>
        <v>73.234285714285491</v>
      </c>
      <c r="E18" s="65">
        <f ca="1">OFFSET('TRABALHOS INICIAIS 163MS'!$CF$28,COLUMN(D18)-1,ROW(E17)-1)</f>
        <v>6.8333333333332824</v>
      </c>
      <c r="F18" s="65">
        <f ca="1">OFFSET('TRABALHOS INICIAIS 163MS'!$CF$28,COLUMN(E18)-1,ROW(F17)-1)</f>
        <v>1.7083333333333206</v>
      </c>
      <c r="G18" s="65">
        <f ca="1">OFFSET('TRABALHOS INICIAIS 163MS'!$CF$28,COLUMN(F18)-1,ROW(G17)-1)</f>
        <v>3.2914285714285474</v>
      </c>
      <c r="H18" s="65">
        <f ca="1">OFFSET('TRABALHOS INICIAIS 163MS'!$CF$28,COLUMN(G18)-1,ROW(H17)-1)</f>
        <v>0</v>
      </c>
      <c r="I18" s="65">
        <f ca="1">OFFSET('TRABALHOS INICIAIS 163MS'!$CF$28,COLUMN(H18)-1,ROW(I17)-1)</f>
        <v>0</v>
      </c>
      <c r="J18" s="65">
        <f ca="1">OFFSET('TRABALHOS INICIAIS 163MS'!$CF$28,COLUMN(I18)-1,ROW(J17)-1)</f>
        <v>0</v>
      </c>
      <c r="K18" s="65">
        <f ca="1">OFFSET('TRABALHOS INICIAIS 163MS'!$CF$28,COLUMN(J18)-1,ROW(K17)-1)</f>
        <v>0</v>
      </c>
    </row>
    <row r="19" spans="1:11" x14ac:dyDescent="0.2">
      <c r="A19" s="60" t="s">
        <v>18</v>
      </c>
      <c r="B19" s="65">
        <f ca="1">OFFSET('TRABALHOS INICIAIS 163MS'!$CF$28,COLUMN(A19)-1,ROW(B18)-1)</f>
        <v>283.41428571428588</v>
      </c>
      <c r="C19" s="65">
        <f ca="1">OFFSET('TRABALHOS INICIAIS 163MS'!$CF$28,COLUMN(B19)-1,ROW(C18)-1)</f>
        <v>9876.8571428571486</v>
      </c>
      <c r="D19" s="65">
        <f ca="1">OFFSET('TRABALHOS INICIAIS 163MS'!$CF$28,COLUMN(C19)-1,ROW(D18)-1)</f>
        <v>283.41428571428588</v>
      </c>
      <c r="E19" s="65">
        <f ca="1">OFFSET('TRABALHOS INICIAIS 163MS'!$CF$28,COLUMN(D19)-1,ROW(E18)-1)</f>
        <v>26.380952380952422</v>
      </c>
      <c r="F19" s="65">
        <f ca="1">OFFSET('TRABALHOS INICIAIS 163MS'!$CF$28,COLUMN(E19)-1,ROW(F18)-1)</f>
        <v>6.5952380952381056</v>
      </c>
      <c r="G19" s="65">
        <f ca="1">OFFSET('TRABALHOS INICIAIS 163MS'!$CF$28,COLUMN(F19)-1,ROW(G18)-1)</f>
        <v>8.5942857142857285</v>
      </c>
      <c r="H19" s="65">
        <f ca="1">OFFSET('TRABALHOS INICIAIS 163MS'!$CF$28,COLUMN(G19)-1,ROW(H18)-1)</f>
        <v>0</v>
      </c>
      <c r="I19" s="65">
        <f ca="1">OFFSET('TRABALHOS INICIAIS 163MS'!$CF$28,COLUMN(H19)-1,ROW(I18)-1)</f>
        <v>0</v>
      </c>
      <c r="J19" s="65">
        <f ca="1">OFFSET('TRABALHOS INICIAIS 163MS'!$CF$28,COLUMN(I19)-1,ROW(J18)-1)</f>
        <v>0</v>
      </c>
      <c r="K19" s="65">
        <f ca="1">OFFSET('TRABALHOS INICIAIS 163MS'!$CF$28,COLUMN(J19)-1,ROW(K18)-1)</f>
        <v>0</v>
      </c>
    </row>
    <row r="20" spans="1:11" x14ac:dyDescent="0.2">
      <c r="A20" s="60" t="s">
        <v>19</v>
      </c>
      <c r="B20" s="65">
        <f ca="1">OFFSET('TRABALHOS INICIAIS 163MS'!$CF$28,COLUMN(A20)-1,ROW(B19)-1)</f>
        <v>338.66342857142899</v>
      </c>
      <c r="C20" s="65">
        <f ca="1">OFFSET('TRABALHOS INICIAIS 163MS'!$CF$28,COLUMN(B20)-1,ROW(C19)-1)</f>
        <v>12748.78095238097</v>
      </c>
      <c r="D20" s="65">
        <f ca="1">OFFSET('TRABALHOS INICIAIS 163MS'!$CF$28,COLUMN(C20)-1,ROW(D19)-1)</f>
        <v>338.66342857142899</v>
      </c>
      <c r="E20" s="65">
        <f ca="1">OFFSET('TRABALHOS INICIAIS 163MS'!$CF$28,COLUMN(D20)-1,ROW(E19)-1)</f>
        <v>11.095238095238118</v>
      </c>
      <c r="F20" s="65">
        <f ca="1">OFFSET('TRABALHOS INICIAIS 163MS'!$CF$28,COLUMN(E20)-1,ROW(F19)-1)</f>
        <v>2.7738095238095295</v>
      </c>
      <c r="G20" s="65">
        <f ca="1">OFFSET('TRABALHOS INICIAIS 163MS'!$CF$28,COLUMN(F20)-1,ROW(G19)-1)</f>
        <v>29.20000000000006</v>
      </c>
      <c r="H20" s="65">
        <f ca="1">OFFSET('TRABALHOS INICIAIS 163MS'!$CF$28,COLUMN(G20)-1,ROW(H19)-1)</f>
        <v>1320.0000000000002</v>
      </c>
      <c r="I20" s="65">
        <f ca="1">OFFSET('TRABALHOS INICIAIS 163MS'!$CF$28,COLUMN(H20)-1,ROW(I19)-1)</f>
        <v>6600.0000000000009</v>
      </c>
      <c r="J20" s="65">
        <f ca="1">OFFSET('TRABALHOS INICIAIS 163MS'!$CF$28,COLUMN(I20)-1,ROW(J19)-1)</f>
        <v>6600.0000000000009</v>
      </c>
      <c r="K20" s="65">
        <f ca="1">OFFSET('TRABALHOS INICIAIS 163MS'!$CF$28,COLUMN(J20)-1,ROW(K19)-1)</f>
        <v>0</v>
      </c>
    </row>
    <row r="21" spans="1:11" x14ac:dyDescent="0.2">
      <c r="A21" s="60" t="s">
        <v>20</v>
      </c>
      <c r="B21" s="65">
        <f ca="1">OFFSET('TRABALHOS INICIAIS 163MS'!$CF$28,COLUMN(A21)-1,ROW(B20)-1)</f>
        <v>172.71142857142752</v>
      </c>
      <c r="C21" s="65">
        <f ca="1">OFFSET('TRABALHOS INICIAIS 163MS'!$CF$28,COLUMN(B21)-1,ROW(C20)-1)</f>
        <v>6488.6666666666197</v>
      </c>
      <c r="D21" s="65">
        <f ca="1">OFFSET('TRABALHOS INICIAIS 163MS'!$CF$28,COLUMN(C21)-1,ROW(D20)-1)</f>
        <v>172.71142857142752</v>
      </c>
      <c r="E21" s="65">
        <f ca="1">OFFSET('TRABALHOS INICIAIS 163MS'!$CF$28,COLUMN(D21)-1,ROW(E20)-1)</f>
        <v>2.5714285714285294</v>
      </c>
      <c r="F21" s="65">
        <f ca="1">OFFSET('TRABALHOS INICIAIS 163MS'!$CF$28,COLUMN(E21)-1,ROW(F20)-1)</f>
        <v>0.64285714285713236</v>
      </c>
      <c r="G21" s="65">
        <f ca="1">OFFSET('TRABALHOS INICIAIS 163MS'!$CF$28,COLUMN(F21)-1,ROW(G20)-1)</f>
        <v>14.632380952380716</v>
      </c>
      <c r="H21" s="65">
        <f ca="1">OFFSET('TRABALHOS INICIAIS 163MS'!$CF$28,COLUMN(G21)-1,ROW(H20)-1)</f>
        <v>0</v>
      </c>
      <c r="I21" s="65">
        <f ca="1">OFFSET('TRABALHOS INICIAIS 163MS'!$CF$28,COLUMN(H21)-1,ROW(I20)-1)</f>
        <v>0</v>
      </c>
      <c r="J21" s="65">
        <f ca="1">OFFSET('TRABALHOS INICIAIS 163MS'!$CF$28,COLUMN(I21)-1,ROW(J20)-1)</f>
        <v>0</v>
      </c>
      <c r="K21" s="65">
        <f ca="1">OFFSET('TRABALHOS INICIAIS 163MS'!$CF$28,COLUMN(J21)-1,ROW(K20)-1)</f>
        <v>0</v>
      </c>
    </row>
    <row r="22" spans="1:11" x14ac:dyDescent="0.2">
      <c r="A22" s="60" t="s">
        <v>21</v>
      </c>
      <c r="B22" s="65">
        <f ca="1">OFFSET('TRABALHOS INICIAIS 163MS'!$CF$28,COLUMN(A22)-1,ROW(B21)-1)</f>
        <v>412.71428571428612</v>
      </c>
      <c r="C22" s="65">
        <f ca="1">OFFSET('TRABALHOS INICIAIS 163MS'!$CF$28,COLUMN(B22)-1,ROW(C21)-1)</f>
        <v>14641.714285714304</v>
      </c>
      <c r="D22" s="65">
        <f ca="1">OFFSET('TRABALHOS INICIAIS 163MS'!$CF$28,COLUMN(C22)-1,ROW(D21)-1)</f>
        <v>412.71428571428612</v>
      </c>
      <c r="E22" s="65">
        <f ca="1">OFFSET('TRABALHOS INICIAIS 163MS'!$CF$28,COLUMN(D22)-1,ROW(E21)-1)</f>
        <v>11.071428571428616</v>
      </c>
      <c r="F22" s="65">
        <f ca="1">OFFSET('TRABALHOS INICIAIS 163MS'!$CF$28,COLUMN(E22)-1,ROW(F21)-1)</f>
        <v>2.7678571428571539</v>
      </c>
      <c r="G22" s="65">
        <f ca="1">OFFSET('TRABALHOS INICIAIS 163MS'!$CF$28,COLUMN(F22)-1,ROW(G21)-1)</f>
        <v>17.691428571428645</v>
      </c>
      <c r="H22" s="65">
        <f ca="1">OFFSET('TRABALHOS INICIAIS 163MS'!$CF$28,COLUMN(G22)-1,ROW(H21)-1)</f>
        <v>440</v>
      </c>
      <c r="I22" s="65">
        <f ca="1">OFFSET('TRABALHOS INICIAIS 163MS'!$CF$28,COLUMN(H22)-1,ROW(I21)-1)</f>
        <v>2200</v>
      </c>
      <c r="J22" s="65">
        <f ca="1">OFFSET('TRABALHOS INICIAIS 163MS'!$CF$28,COLUMN(I22)-1,ROW(J21)-1)</f>
        <v>2200</v>
      </c>
      <c r="K22" s="65">
        <f ca="1">OFFSET('TRABALHOS INICIAIS 163MS'!$CF$28,COLUMN(J22)-1,ROW(K21)-1)</f>
        <v>0</v>
      </c>
    </row>
    <row r="23" spans="1:11" x14ac:dyDescent="0.2">
      <c r="A23" s="60" t="s">
        <v>22</v>
      </c>
      <c r="B23" s="65">
        <f ca="1">OFFSET('TRABALHOS INICIAIS 163MS'!$CF$28,COLUMN(A23)-1,ROW(B22)-1)</f>
        <v>22.217142857142825</v>
      </c>
      <c r="C23" s="65">
        <f ca="1">OFFSET('TRABALHOS INICIAIS 163MS'!$CF$28,COLUMN(B23)-1,ROW(C22)-1)</f>
        <v>882.85714285713368</v>
      </c>
      <c r="D23" s="65">
        <f ca="1">OFFSET('TRABALHOS INICIAIS 163MS'!$CF$28,COLUMN(C23)-1,ROW(D22)-1)</f>
        <v>22.217142857142825</v>
      </c>
      <c r="E23" s="65">
        <f ca="1">OFFSET('TRABALHOS INICIAIS 163MS'!$CF$28,COLUMN(D23)-1,ROW(E22)-1)</f>
        <v>0</v>
      </c>
      <c r="F23" s="65">
        <f ca="1">OFFSET('TRABALHOS INICIAIS 163MS'!$CF$28,COLUMN(E23)-1,ROW(F22)-1)</f>
        <v>0</v>
      </c>
      <c r="G23" s="65">
        <f ca="1">OFFSET('TRABALHOS INICIAIS 163MS'!$CF$28,COLUMN(F23)-1,ROW(G22)-1)</f>
        <v>2.8457142857141235</v>
      </c>
      <c r="H23" s="65">
        <f ca="1">OFFSET('TRABALHOS INICIAIS 163MS'!$CF$28,COLUMN(G23)-1,ROW(H22)-1)</f>
        <v>0</v>
      </c>
      <c r="I23" s="65">
        <f ca="1">OFFSET('TRABALHOS INICIAIS 163MS'!$CF$28,COLUMN(H23)-1,ROW(I22)-1)</f>
        <v>0</v>
      </c>
      <c r="J23" s="65">
        <f ca="1">OFFSET('TRABALHOS INICIAIS 163MS'!$CF$28,COLUMN(I23)-1,ROW(J22)-1)</f>
        <v>0</v>
      </c>
      <c r="K23" s="65">
        <f ca="1">OFFSET('TRABALHOS INICIAIS 163MS'!$CF$28,COLUMN(J23)-1,ROW(K22)-1)</f>
        <v>0</v>
      </c>
    </row>
    <row r="24" spans="1:11" x14ac:dyDescent="0.2">
      <c r="A24" s="60" t="s">
        <v>23</v>
      </c>
      <c r="B24" s="65">
        <f ca="1">OFFSET('TRABALHOS INICIAIS 163MS'!$CF$28,COLUMN(A24)-1,ROW(B23)-1)</f>
        <v>151.20000000000002</v>
      </c>
      <c r="C24" s="65">
        <f ca="1">OFFSET('TRABALHOS INICIAIS 163MS'!$CF$28,COLUMN(B24)-1,ROW(C23)-1)</f>
        <v>6197.7142857142899</v>
      </c>
      <c r="D24" s="65">
        <f ca="1">OFFSET('TRABALHOS INICIAIS 163MS'!$CF$28,COLUMN(C24)-1,ROW(D23)-1)</f>
        <v>151.20000000000002</v>
      </c>
      <c r="E24" s="65">
        <f ca="1">OFFSET('TRABALHOS INICIAIS 163MS'!$CF$28,COLUMN(D24)-1,ROW(E23)-1)</f>
        <v>1.6904761904761956</v>
      </c>
      <c r="F24" s="65">
        <f ca="1">OFFSET('TRABALHOS INICIAIS 163MS'!$CF$28,COLUMN(E24)-1,ROW(F23)-1)</f>
        <v>0.42261904761904889</v>
      </c>
      <c r="G24" s="65">
        <f ca="1">OFFSET('TRABALHOS INICIAIS 163MS'!$CF$28,COLUMN(F24)-1,ROW(G23)-1)</f>
        <v>23.154285714285784</v>
      </c>
      <c r="H24" s="65">
        <f ca="1">OFFSET('TRABALHOS INICIAIS 163MS'!$CF$28,COLUMN(G24)-1,ROW(H23)-1)</f>
        <v>0</v>
      </c>
      <c r="I24" s="65">
        <f ca="1">OFFSET('TRABALHOS INICIAIS 163MS'!$CF$28,COLUMN(H24)-1,ROW(I23)-1)</f>
        <v>0</v>
      </c>
      <c r="J24" s="65">
        <f ca="1">OFFSET('TRABALHOS INICIAIS 163MS'!$CF$28,COLUMN(I24)-1,ROW(J23)-1)</f>
        <v>0</v>
      </c>
      <c r="K24" s="65">
        <f ca="1">OFFSET('TRABALHOS INICIAIS 163MS'!$CF$28,COLUMN(J24)-1,ROW(K23)-1)</f>
        <v>0</v>
      </c>
    </row>
    <row r="25" spans="1:11" x14ac:dyDescent="0.2">
      <c r="A25" s="60" t="s">
        <v>24</v>
      </c>
      <c r="B25" s="65">
        <f ca="1">OFFSET('TRABALHOS INICIAIS 163MS'!$CF$28,COLUMN(A25)-1,ROW(B24)-1)</f>
        <v>0</v>
      </c>
      <c r="C25" s="65">
        <f ca="1">OFFSET('TRABALHOS INICIAIS 163MS'!$CF$28,COLUMN(B25)-1,ROW(C24)-1)</f>
        <v>39.99999999999978</v>
      </c>
      <c r="D25" s="65">
        <f ca="1">OFFSET('TRABALHOS INICIAIS 163MS'!$CF$28,COLUMN(C25)-1,ROW(D24)-1)</f>
        <v>0</v>
      </c>
      <c r="E25" s="65">
        <f ca="1">OFFSET('TRABALHOS INICIAIS 163MS'!$CF$28,COLUMN(D25)-1,ROW(E24)-1)</f>
        <v>3.4047619047618869</v>
      </c>
      <c r="F25" s="65">
        <f ca="1">OFFSET('TRABALHOS INICIAIS 163MS'!$CF$28,COLUMN(E25)-1,ROW(F24)-1)</f>
        <v>0.85119047619047172</v>
      </c>
      <c r="G25" s="65">
        <f ca="1">OFFSET('TRABALHOS INICIAIS 163MS'!$CF$28,COLUMN(F25)-1,ROW(G24)-1)</f>
        <v>0.7999999999999956</v>
      </c>
      <c r="H25" s="65">
        <f ca="1">OFFSET('TRABALHOS INICIAIS 163MS'!$CF$28,COLUMN(G25)-1,ROW(H24)-1)</f>
        <v>0</v>
      </c>
      <c r="I25" s="65">
        <f ca="1">OFFSET('TRABALHOS INICIAIS 163MS'!$CF$28,COLUMN(H25)-1,ROW(I24)-1)</f>
        <v>0</v>
      </c>
      <c r="J25" s="65">
        <f ca="1">OFFSET('TRABALHOS INICIAIS 163MS'!$CF$28,COLUMN(I25)-1,ROW(J24)-1)</f>
        <v>0</v>
      </c>
      <c r="K25" s="65">
        <f ca="1">OFFSET('TRABALHOS INICIAIS 163MS'!$CF$28,COLUMN(J25)-1,ROW(K24)-1)</f>
        <v>0</v>
      </c>
    </row>
    <row r="26" spans="1:11" x14ac:dyDescent="0.2">
      <c r="A26" s="60" t="s">
        <v>25</v>
      </c>
      <c r="B26" s="65">
        <f ca="1">OFFSET('TRABALHOS INICIAIS 163MS'!$CF$28,COLUMN(A26)-1,ROW(B25)-1)</f>
        <v>21.6</v>
      </c>
      <c r="C26" s="65">
        <f ca="1">OFFSET('TRABALHOS INICIAIS 163MS'!$CF$28,COLUMN(B26)-1,ROW(C25)-1)</f>
        <v>1371.9999999999984</v>
      </c>
      <c r="D26" s="65">
        <f ca="1">OFFSET('TRABALHOS INICIAIS 163MS'!$CF$28,COLUMN(C26)-1,ROW(D25)-1)</f>
        <v>21.6</v>
      </c>
      <c r="E26" s="65">
        <f ca="1">OFFSET('TRABALHOS INICIAIS 163MS'!$CF$28,COLUMN(D26)-1,ROW(E25)-1)</f>
        <v>0.85714285714285499</v>
      </c>
      <c r="F26" s="65">
        <f ca="1">OFFSET('TRABALHOS INICIAIS 163MS'!$CF$28,COLUMN(E26)-1,ROW(F25)-1)</f>
        <v>0.21428571428571375</v>
      </c>
      <c r="G26" s="65">
        <f ca="1">OFFSET('TRABALHOS INICIAIS 163MS'!$CF$28,COLUMN(F26)-1,ROW(G25)-1)</f>
        <v>13.039999999999965</v>
      </c>
      <c r="H26" s="65">
        <f ca="1">OFFSET('TRABALHOS INICIAIS 163MS'!$CF$28,COLUMN(G26)-1,ROW(H25)-1)</f>
        <v>0</v>
      </c>
      <c r="I26" s="65">
        <f ca="1">OFFSET('TRABALHOS INICIAIS 163MS'!$CF$28,COLUMN(H26)-1,ROW(I25)-1)</f>
        <v>0</v>
      </c>
      <c r="J26" s="65">
        <f ca="1">OFFSET('TRABALHOS INICIAIS 163MS'!$CF$28,COLUMN(I26)-1,ROW(J25)-1)</f>
        <v>0</v>
      </c>
      <c r="K26" s="65">
        <f ca="1">OFFSET('TRABALHOS INICIAIS 163MS'!$CF$28,COLUMN(J26)-1,ROW(K25)-1)</f>
        <v>0</v>
      </c>
    </row>
    <row r="27" spans="1:11" x14ac:dyDescent="0.2">
      <c r="A27" s="60" t="s">
        <v>26</v>
      </c>
      <c r="B27" s="65">
        <f ca="1">OFFSET('TRABALHOS INICIAIS 163MS'!$CF$28,COLUMN(A27)-1,ROW(B26)-1)</f>
        <v>64.800000000000011</v>
      </c>
      <c r="C27" s="65">
        <f ca="1">OFFSET('TRABALHOS INICIAIS 163MS'!$CF$28,COLUMN(B27)-1,ROW(C26)-1)</f>
        <v>3031.9999999999991</v>
      </c>
      <c r="D27" s="65">
        <f ca="1">OFFSET('TRABALHOS INICIAIS 163MS'!$CF$28,COLUMN(C27)-1,ROW(D26)-1)</f>
        <v>64.800000000000011</v>
      </c>
      <c r="E27" s="65">
        <f ca="1">OFFSET('TRABALHOS INICIAIS 163MS'!$CF$28,COLUMN(D27)-1,ROW(E26)-1)</f>
        <v>6.666666666666659</v>
      </c>
      <c r="F27" s="65">
        <f ca="1">OFFSET('TRABALHOS INICIAIS 163MS'!$CF$28,COLUMN(E27)-1,ROW(F26)-1)</f>
        <v>1.6666666666666647</v>
      </c>
      <c r="G27" s="65">
        <f ca="1">OFFSET('TRABALHOS INICIAIS 163MS'!$CF$28,COLUMN(F27)-1,ROW(G26)-1)</f>
        <v>17.439999999999976</v>
      </c>
      <c r="H27" s="65">
        <f ca="1">OFFSET('TRABALHOS INICIAIS 163MS'!$CF$28,COLUMN(G27)-1,ROW(H26)-1)</f>
        <v>0</v>
      </c>
      <c r="I27" s="65">
        <f ca="1">OFFSET('TRABALHOS INICIAIS 163MS'!$CF$28,COLUMN(H27)-1,ROW(I26)-1)</f>
        <v>0</v>
      </c>
      <c r="J27" s="65">
        <f ca="1">OFFSET('TRABALHOS INICIAIS 163MS'!$CF$28,COLUMN(I27)-1,ROW(J26)-1)</f>
        <v>0</v>
      </c>
      <c r="K27" s="65">
        <f ca="1">OFFSET('TRABALHOS INICIAIS 163MS'!$CF$28,COLUMN(J27)-1,ROW(K26)-1)</f>
        <v>0</v>
      </c>
    </row>
    <row r="28" spans="1:11" x14ac:dyDescent="0.2">
      <c r="A28" s="60" t="s">
        <v>27</v>
      </c>
      <c r="B28" s="65">
        <f ca="1">OFFSET('TRABALHOS INICIAIS 163MS'!$CF$28,COLUMN(A28)-1,ROW(B27)-1)</f>
        <v>346.62857142857126</v>
      </c>
      <c r="C28" s="65">
        <f ca="1">OFFSET('TRABALHOS INICIAIS 163MS'!$CF$28,COLUMN(B28)-1,ROW(C27)-1)</f>
        <v>12346.28571428571</v>
      </c>
      <c r="D28" s="65">
        <f ca="1">OFFSET('TRABALHOS INICIAIS 163MS'!$CF$28,COLUMN(C28)-1,ROW(D27)-1)</f>
        <v>346.62857142857126</v>
      </c>
      <c r="E28" s="65">
        <f ca="1">OFFSET('TRABALHOS INICIAIS 163MS'!$CF$28,COLUMN(D28)-1,ROW(E27)-1)</f>
        <v>43.333333333333307</v>
      </c>
      <c r="F28" s="65">
        <f ca="1">OFFSET('TRABALHOS INICIAIS 163MS'!$CF$28,COLUMN(E28)-1,ROW(F27)-1)</f>
        <v>10.833333333333327</v>
      </c>
      <c r="G28" s="65">
        <f ca="1">OFFSET('TRABALHOS INICIAIS 163MS'!$CF$28,COLUMN(F28)-1,ROW(G27)-1)</f>
        <v>15.839999999999989</v>
      </c>
      <c r="H28" s="65">
        <f ca="1">OFFSET('TRABALHOS INICIAIS 163MS'!$CF$28,COLUMN(G28)-1,ROW(H27)-1)</f>
        <v>0</v>
      </c>
      <c r="I28" s="65">
        <f ca="1">OFFSET('TRABALHOS INICIAIS 163MS'!$CF$28,COLUMN(H28)-1,ROW(I27)-1)</f>
        <v>0</v>
      </c>
      <c r="J28" s="65">
        <f ca="1">OFFSET('TRABALHOS INICIAIS 163MS'!$CF$28,COLUMN(I28)-1,ROW(J27)-1)</f>
        <v>0</v>
      </c>
      <c r="K28" s="65">
        <f ca="1">OFFSET('TRABALHOS INICIAIS 163MS'!$CF$28,COLUMN(J28)-1,ROW(K27)-1)</f>
        <v>0</v>
      </c>
    </row>
    <row r="29" spans="1:11" x14ac:dyDescent="0.2">
      <c r="A29" s="60" t="s">
        <v>28</v>
      </c>
      <c r="B29" s="65">
        <f ca="1">OFFSET('TRABALHOS INICIAIS 163MS'!$CF$28,COLUMN(A29)-1,ROW(B28)-1)</f>
        <v>343.33714285714291</v>
      </c>
      <c r="C29" s="65">
        <f ca="1">OFFSET('TRABALHOS INICIAIS 163MS'!$CF$28,COLUMN(B29)-1,ROW(C28)-1)</f>
        <v>11789.714285714288</v>
      </c>
      <c r="D29" s="65">
        <f ca="1">OFFSET('TRABALHOS INICIAIS 163MS'!$CF$28,COLUMN(C29)-1,ROW(D28)-1)</f>
        <v>343.33714285714291</v>
      </c>
      <c r="E29" s="65">
        <f ca="1">OFFSET('TRABALHOS INICIAIS 163MS'!$CF$28,COLUMN(D29)-1,ROW(E28)-1)</f>
        <v>65.380952380952422</v>
      </c>
      <c r="F29" s="65">
        <f ca="1">OFFSET('TRABALHOS INICIAIS 163MS'!$CF$28,COLUMN(E29)-1,ROW(F28)-1)</f>
        <v>16.345238095238106</v>
      </c>
      <c r="G29" s="65">
        <f ca="1">OFFSET('TRABALHOS INICIAIS 163MS'!$CF$28,COLUMN(F29)-1,ROW(G28)-1)</f>
        <v>6.9028571428571466</v>
      </c>
      <c r="H29" s="65">
        <f ca="1">OFFSET('TRABALHOS INICIAIS 163MS'!$CF$28,COLUMN(G29)-1,ROW(H28)-1)</f>
        <v>0</v>
      </c>
      <c r="I29" s="65">
        <f ca="1">OFFSET('TRABALHOS INICIAIS 163MS'!$CF$28,COLUMN(H29)-1,ROW(I28)-1)</f>
        <v>0</v>
      </c>
      <c r="J29" s="65">
        <f ca="1">OFFSET('TRABALHOS INICIAIS 163MS'!$CF$28,COLUMN(I29)-1,ROW(J28)-1)</f>
        <v>0</v>
      </c>
      <c r="K29" s="65">
        <f ca="1">OFFSET('TRABALHOS INICIAIS 163MS'!$CF$28,COLUMN(J29)-1,ROW(K28)-1)</f>
        <v>0</v>
      </c>
    </row>
    <row r="30" spans="1:11" x14ac:dyDescent="0.2">
      <c r="A30" s="60" t="s">
        <v>29</v>
      </c>
      <c r="B30" s="65">
        <f ca="1">OFFSET('TRABALHOS INICIAIS 163MS'!$CF$28,COLUMN(A30)-1,ROW(B29)-1)</f>
        <v>302.39999999999998</v>
      </c>
      <c r="C30" s="65">
        <f ca="1">OFFSET('TRABALHOS INICIAIS 163MS'!$CF$28,COLUMN(B30)-1,ROW(C29)-1)</f>
        <v>11101.714285714286</v>
      </c>
      <c r="D30" s="65">
        <f ca="1">OFFSET('TRABALHOS INICIAIS 163MS'!$CF$28,COLUMN(C30)-1,ROW(D29)-1)</f>
        <v>302.39999999999998</v>
      </c>
      <c r="E30" s="65">
        <f ca="1">OFFSET('TRABALHOS INICIAIS 163MS'!$CF$28,COLUMN(D30)-1,ROW(E29)-1)</f>
        <v>33.857142857142861</v>
      </c>
      <c r="F30" s="65">
        <f ca="1">OFFSET('TRABALHOS INICIAIS 163MS'!$CF$28,COLUMN(E30)-1,ROW(F29)-1)</f>
        <v>8.4642857142857153</v>
      </c>
      <c r="G30" s="65">
        <f ca="1">OFFSET('TRABALHOS INICIAIS 163MS'!$CF$28,COLUMN(F30)-1,ROW(G29)-1)</f>
        <v>20.434285714285711</v>
      </c>
      <c r="H30" s="65">
        <f ca="1">OFFSET('TRABALHOS INICIAIS 163MS'!$CF$28,COLUMN(G30)-1,ROW(H29)-1)</f>
        <v>0</v>
      </c>
      <c r="I30" s="65">
        <f ca="1">OFFSET('TRABALHOS INICIAIS 163MS'!$CF$28,COLUMN(H30)-1,ROW(I29)-1)</f>
        <v>0</v>
      </c>
      <c r="J30" s="65">
        <f ca="1">OFFSET('TRABALHOS INICIAIS 163MS'!$CF$28,COLUMN(I30)-1,ROW(J29)-1)</f>
        <v>0</v>
      </c>
      <c r="K30" s="65">
        <f ca="1">OFFSET('TRABALHOS INICIAIS 163MS'!$CF$28,COLUMN(J30)-1,ROW(K29)-1)</f>
        <v>0</v>
      </c>
    </row>
    <row r="31" spans="1:11" x14ac:dyDescent="0.2">
      <c r="A31" s="60" t="s">
        <v>30</v>
      </c>
      <c r="B31" s="65">
        <f ca="1">OFFSET('TRABALHOS INICIAIS 163MS'!$CF$28,COLUMN(A31)-1,ROW(B30)-1)</f>
        <v>280.80000000000007</v>
      </c>
      <c r="C31" s="65">
        <f ca="1">OFFSET('TRABALHOS INICIAIS 163MS'!$CF$28,COLUMN(B31)-1,ROW(C30)-1)</f>
        <v>10690.857142857145</v>
      </c>
      <c r="D31" s="65">
        <f ca="1">OFFSET('TRABALHOS INICIAIS 163MS'!$CF$28,COLUMN(C31)-1,ROW(D30)-1)</f>
        <v>280.80000000000007</v>
      </c>
      <c r="E31" s="65">
        <f ca="1">OFFSET('TRABALHOS INICIAIS 163MS'!$CF$28,COLUMN(D31)-1,ROW(E30)-1)</f>
        <v>57.833333333333329</v>
      </c>
      <c r="F31" s="65">
        <f ca="1">OFFSET('TRABALHOS INICIAIS 163MS'!$CF$28,COLUMN(E31)-1,ROW(F30)-1)</f>
        <v>14.458333333333332</v>
      </c>
      <c r="G31" s="65">
        <f ca="1">OFFSET('TRABALHOS INICIAIS 163MS'!$CF$28,COLUMN(F31)-1,ROW(G30)-1)</f>
        <v>26.617142857142852</v>
      </c>
      <c r="H31" s="65">
        <f ca="1">OFFSET('TRABALHOS INICIAIS 163MS'!$CF$28,COLUMN(G31)-1,ROW(H30)-1)</f>
        <v>0</v>
      </c>
      <c r="I31" s="65">
        <f ca="1">OFFSET('TRABALHOS INICIAIS 163MS'!$CF$28,COLUMN(H31)-1,ROW(I30)-1)</f>
        <v>0</v>
      </c>
      <c r="J31" s="65">
        <f ca="1">OFFSET('TRABALHOS INICIAIS 163MS'!$CF$28,COLUMN(I31)-1,ROW(J30)-1)</f>
        <v>0</v>
      </c>
      <c r="K31" s="65">
        <f ca="1">OFFSET('TRABALHOS INICIAIS 163MS'!$CF$28,COLUMN(J31)-1,ROW(K30)-1)</f>
        <v>0</v>
      </c>
    </row>
    <row r="32" spans="1:11" x14ac:dyDescent="0.2">
      <c r="A32" s="60" t="s">
        <v>31</v>
      </c>
      <c r="B32" s="65">
        <f ca="1">OFFSET('TRABALHOS INICIAIS 163MS'!$CF$28,COLUMN(A32)-1,ROW(B31)-1)</f>
        <v>0</v>
      </c>
      <c r="C32" s="65">
        <f ca="1">OFFSET('TRABALHOS INICIAIS 163MS'!$CF$28,COLUMN(B32)-1,ROW(C31)-1)</f>
        <v>0</v>
      </c>
      <c r="D32" s="65">
        <f ca="1">OFFSET('TRABALHOS INICIAIS 163MS'!$CF$28,COLUMN(C32)-1,ROW(D31)-1)</f>
        <v>0</v>
      </c>
      <c r="E32" s="65">
        <f ca="1">OFFSET('TRABALHOS INICIAIS 163MS'!$CF$28,COLUMN(D32)-1,ROW(E31)-1)</f>
        <v>0.8333333333333407</v>
      </c>
      <c r="F32" s="65">
        <f ca="1">OFFSET('TRABALHOS INICIAIS 163MS'!$CF$28,COLUMN(E32)-1,ROW(F31)-1)</f>
        <v>0.20833333333333517</v>
      </c>
      <c r="G32" s="65">
        <f ca="1">OFFSET('TRABALHOS INICIAIS 163MS'!$CF$28,COLUMN(F32)-1,ROW(G31)-1)</f>
        <v>0</v>
      </c>
      <c r="H32" s="65">
        <f ca="1">OFFSET('TRABALHOS INICIAIS 163MS'!$CF$28,COLUMN(G32)-1,ROW(H31)-1)</f>
        <v>0</v>
      </c>
      <c r="I32" s="65">
        <f ca="1">OFFSET('TRABALHOS INICIAIS 163MS'!$CF$28,COLUMN(H32)-1,ROW(I31)-1)</f>
        <v>0</v>
      </c>
      <c r="J32" s="65">
        <f ca="1">OFFSET('TRABALHOS INICIAIS 163MS'!$CF$28,COLUMN(I32)-1,ROW(J31)-1)</f>
        <v>0</v>
      </c>
      <c r="K32" s="65">
        <f ca="1">OFFSET('TRABALHOS INICIAIS 163MS'!$CF$28,COLUMN(J32)-1,ROW(K31)-1)</f>
        <v>0</v>
      </c>
    </row>
    <row r="33" spans="1:11" x14ac:dyDescent="0.2">
      <c r="A33" s="60" t="s">
        <v>32</v>
      </c>
      <c r="B33" s="65">
        <f ca="1">OFFSET('TRABALHOS INICIAIS 163MS'!$CF$28,COLUMN(A33)-1,ROW(B32)-1)</f>
        <v>145.4605714285714</v>
      </c>
      <c r="C33" s="65">
        <f ca="1">OFFSET('TRABALHOS INICIAIS 163MS'!$CF$28,COLUMN(B33)-1,ROW(C32)-1)</f>
        <v>5155.5428571428565</v>
      </c>
      <c r="D33" s="65">
        <f ca="1">OFFSET('TRABALHOS INICIAIS 163MS'!$CF$28,COLUMN(C33)-1,ROW(D32)-1)</f>
        <v>145.4605714285714</v>
      </c>
      <c r="E33" s="65">
        <f ca="1">OFFSET('TRABALHOS INICIAIS 163MS'!$CF$28,COLUMN(D33)-1,ROW(E32)-1)</f>
        <v>91.333333333333329</v>
      </c>
      <c r="F33" s="65">
        <f ca="1">OFFSET('TRABALHOS INICIAIS 163MS'!$CF$28,COLUMN(E33)-1,ROW(F32)-1)</f>
        <v>22.833333333333332</v>
      </c>
      <c r="G33" s="65">
        <f ca="1">OFFSET('TRABALHOS INICIAIS 163MS'!$CF$28,COLUMN(F33)-1,ROW(G32)-1)</f>
        <v>6.137142857142857</v>
      </c>
      <c r="H33" s="65">
        <f ca="1">OFFSET('TRABALHOS INICIAIS 163MS'!$CF$28,COLUMN(G33)-1,ROW(H32)-1)</f>
        <v>0</v>
      </c>
      <c r="I33" s="65">
        <f ca="1">OFFSET('TRABALHOS INICIAIS 163MS'!$CF$28,COLUMN(H33)-1,ROW(I32)-1)</f>
        <v>0</v>
      </c>
      <c r="J33" s="65">
        <f ca="1">OFFSET('TRABALHOS INICIAIS 163MS'!$CF$28,COLUMN(I33)-1,ROW(J32)-1)</f>
        <v>0</v>
      </c>
      <c r="K33" s="65">
        <f ca="1">OFFSET('TRABALHOS INICIAIS 163MS'!$CF$28,COLUMN(J33)-1,ROW(K32)-1)</f>
        <v>0</v>
      </c>
    </row>
    <row r="34" spans="1:11" x14ac:dyDescent="0.2">
      <c r="A34" s="60" t="s">
        <v>33</v>
      </c>
      <c r="B34" s="65">
        <f ca="1">OFFSET('TRABALHOS INICIAIS 163MS'!$CF$28,COLUMN(A34)-1,ROW(B33)-1)</f>
        <v>708.74342857143142</v>
      </c>
      <c r="C34" s="65">
        <f ca="1">OFFSET('TRABALHOS INICIAIS 163MS'!$CF$28,COLUMN(B34)-1,ROW(C33)-1)</f>
        <v>23645.352380952474</v>
      </c>
      <c r="D34" s="65">
        <f ca="1">OFFSET('TRABALHOS INICIAIS 163MS'!$CF$28,COLUMN(C34)-1,ROW(D33)-1)</f>
        <v>708.74342857143142</v>
      </c>
      <c r="E34" s="65">
        <f ca="1">OFFSET('TRABALHOS INICIAIS 163MS'!$CF$28,COLUMN(D34)-1,ROW(E33)-1)</f>
        <v>60.833333333333812</v>
      </c>
      <c r="F34" s="65">
        <f ca="1">OFFSET('TRABALHOS INICIAIS 163MS'!$CF$28,COLUMN(E34)-1,ROW(F33)-1)</f>
        <v>15.208333333333453</v>
      </c>
      <c r="G34" s="65">
        <f ca="1">OFFSET('TRABALHOS INICIAIS 163MS'!$CF$28,COLUMN(F34)-1,ROW(G33)-1)</f>
        <v>0.41142857142857459</v>
      </c>
      <c r="H34" s="65">
        <f ca="1">OFFSET('TRABALHOS INICIAIS 163MS'!$CF$28,COLUMN(G34)-1,ROW(H33)-1)</f>
        <v>0</v>
      </c>
      <c r="I34" s="65">
        <f ca="1">OFFSET('TRABALHOS INICIAIS 163MS'!$CF$28,COLUMN(H34)-1,ROW(I33)-1)</f>
        <v>0</v>
      </c>
      <c r="J34" s="65">
        <f ca="1">OFFSET('TRABALHOS INICIAIS 163MS'!$CF$28,COLUMN(I34)-1,ROW(J33)-1)</f>
        <v>0</v>
      </c>
      <c r="K34" s="65">
        <f ca="1">OFFSET('TRABALHOS INICIAIS 163MS'!$CF$28,COLUMN(J34)-1,ROW(K33)-1)</f>
        <v>0</v>
      </c>
    </row>
    <row r="35" spans="1:11" x14ac:dyDescent="0.2">
      <c r="A35" s="60" t="s">
        <v>34</v>
      </c>
      <c r="B35" s="65">
        <f ca="1">OFFSET('TRABALHOS INICIAIS 163MS'!$CF$28,COLUMN(A35)-1,ROW(B34)-1)</f>
        <v>1274.1657142857111</v>
      </c>
      <c r="C35" s="65">
        <f ca="1">OFFSET('TRABALHOS INICIAIS 163MS'!$CF$28,COLUMN(B35)-1,ROW(C34)-1)</f>
        <v>43026.476190476082</v>
      </c>
      <c r="D35" s="65">
        <f ca="1">OFFSET('TRABALHOS INICIAIS 163MS'!$CF$28,COLUMN(C35)-1,ROW(D34)-1)</f>
        <v>1274.1657142857111</v>
      </c>
      <c r="E35" s="65">
        <f ca="1">OFFSET('TRABALHOS INICIAIS 163MS'!$CF$28,COLUMN(D35)-1,ROW(E34)-1)</f>
        <v>66.071428571428314</v>
      </c>
      <c r="F35" s="65">
        <f ca="1">OFFSET('TRABALHOS INICIAIS 163MS'!$CF$28,COLUMN(E35)-1,ROW(F34)-1)</f>
        <v>16.517857142857078</v>
      </c>
      <c r="G35" s="65">
        <f ca="1">OFFSET('TRABALHOS INICIAIS 163MS'!$CF$28,COLUMN(F35)-1,ROW(G34)-1)</f>
        <v>11.085714285714245</v>
      </c>
      <c r="H35" s="65">
        <f ca="1">OFFSET('TRABALHOS INICIAIS 163MS'!$CF$28,COLUMN(G35)-1,ROW(H34)-1)</f>
        <v>0</v>
      </c>
      <c r="I35" s="65">
        <f ca="1">OFFSET('TRABALHOS INICIAIS 163MS'!$CF$28,COLUMN(H35)-1,ROW(I34)-1)</f>
        <v>0</v>
      </c>
      <c r="J35" s="65">
        <f ca="1">OFFSET('TRABALHOS INICIAIS 163MS'!$CF$28,COLUMN(I35)-1,ROW(J34)-1)</f>
        <v>0</v>
      </c>
      <c r="K35" s="65">
        <f ca="1">OFFSET('TRABALHOS INICIAIS 163MS'!$CF$28,COLUMN(J35)-1,ROW(K34)-1)</f>
        <v>0</v>
      </c>
    </row>
    <row r="36" spans="1:11" x14ac:dyDescent="0.2">
      <c r="A36" s="60" t="s">
        <v>35</v>
      </c>
      <c r="B36" s="65">
        <f ca="1">OFFSET('TRABALHOS INICIAIS 163MS'!$CF$28,COLUMN(A36)-1,ROW(B35)-1)</f>
        <v>1318.8908571428572</v>
      </c>
      <c r="C36" s="65">
        <f ca="1">OFFSET('TRABALHOS INICIAIS 163MS'!$CF$28,COLUMN(B36)-1,ROW(C35)-1)</f>
        <v>44487.6</v>
      </c>
      <c r="D36" s="65">
        <f ca="1">OFFSET('TRABALHOS INICIAIS 163MS'!$CF$28,COLUMN(C36)-1,ROW(D35)-1)</f>
        <v>1318.8908571428572</v>
      </c>
      <c r="E36" s="65">
        <f ca="1">OFFSET('TRABALHOS INICIAIS 163MS'!$CF$28,COLUMN(D36)-1,ROW(E35)-1)</f>
        <v>66.761904761904759</v>
      </c>
      <c r="F36" s="65">
        <f ca="1">OFFSET('TRABALHOS INICIAIS 163MS'!$CF$28,COLUMN(E36)-1,ROW(F35)-1)</f>
        <v>16.69047619047619</v>
      </c>
      <c r="G36" s="65">
        <f ca="1">OFFSET('TRABALHOS INICIAIS 163MS'!$CF$28,COLUMN(F36)-1,ROW(G35)-1)</f>
        <v>10.491428571428571</v>
      </c>
      <c r="H36" s="65">
        <f ca="1">OFFSET('TRABALHOS INICIAIS 163MS'!$CF$28,COLUMN(G36)-1,ROW(H35)-1)</f>
        <v>0</v>
      </c>
      <c r="I36" s="65">
        <f ca="1">OFFSET('TRABALHOS INICIAIS 163MS'!$CF$28,COLUMN(H36)-1,ROW(I35)-1)</f>
        <v>0</v>
      </c>
      <c r="J36" s="65">
        <f ca="1">OFFSET('TRABALHOS INICIAIS 163MS'!$CF$28,COLUMN(I36)-1,ROW(J35)-1)</f>
        <v>0</v>
      </c>
      <c r="K36" s="65">
        <f ca="1">OFFSET('TRABALHOS INICIAIS 163MS'!$CF$28,COLUMN(J36)-1,ROW(K35)-1)</f>
        <v>0</v>
      </c>
    </row>
    <row r="37" spans="1:11" x14ac:dyDescent="0.2">
      <c r="A37" s="60" t="s">
        <v>36</v>
      </c>
      <c r="B37" s="65">
        <f ca="1">OFFSET('TRABALHOS INICIAIS 163MS'!$CF$28,COLUMN(A37)-1,ROW(B36)-1)</f>
        <v>729.657142857145</v>
      </c>
      <c r="C37" s="65">
        <f ca="1">OFFSET('TRABALHOS INICIAIS 163MS'!$CF$28,COLUMN(B37)-1,ROW(C36)-1)</f>
        <v>27485.904761904851</v>
      </c>
      <c r="D37" s="65">
        <f ca="1">OFFSET('TRABALHOS INICIAIS 163MS'!$CF$28,COLUMN(C37)-1,ROW(D36)-1)</f>
        <v>729.657142857145</v>
      </c>
      <c r="E37" s="65">
        <f ca="1">OFFSET('TRABALHOS INICIAIS 163MS'!$CF$28,COLUMN(D37)-1,ROW(E36)-1)</f>
        <v>41.904761904762083</v>
      </c>
      <c r="F37" s="65">
        <f ca="1">OFFSET('TRABALHOS INICIAIS 163MS'!$CF$28,COLUMN(E37)-1,ROW(F36)-1)</f>
        <v>10.476190476190521</v>
      </c>
      <c r="G37" s="65">
        <f ca="1">OFFSET('TRABALHOS INICIAIS 163MS'!$CF$28,COLUMN(F37)-1,ROW(G36)-1)</f>
        <v>63.280000000000271</v>
      </c>
      <c r="H37" s="65">
        <f ca="1">OFFSET('TRABALHOS INICIAIS 163MS'!$CF$28,COLUMN(G37)-1,ROW(H36)-1)</f>
        <v>0</v>
      </c>
      <c r="I37" s="65">
        <f ca="1">OFFSET('TRABALHOS INICIAIS 163MS'!$CF$28,COLUMN(H37)-1,ROW(I36)-1)</f>
        <v>0</v>
      </c>
      <c r="J37" s="65">
        <f ca="1">OFFSET('TRABALHOS INICIAIS 163MS'!$CF$28,COLUMN(I37)-1,ROW(J36)-1)</f>
        <v>0</v>
      </c>
      <c r="K37" s="65">
        <f ca="1">OFFSET('TRABALHOS INICIAIS 163MS'!$CF$28,COLUMN(J37)-1,ROW(K36)-1)</f>
        <v>0</v>
      </c>
    </row>
    <row r="38" spans="1:11" x14ac:dyDescent="0.2">
      <c r="A38" s="60" t="s">
        <v>37</v>
      </c>
      <c r="B38" s="65">
        <f ca="1">OFFSET('TRABALHOS INICIAIS 163MS'!$CF$28,COLUMN(A38)-1,ROW(B37)-1)</f>
        <v>533.20857142857062</v>
      </c>
      <c r="C38" s="65">
        <f ca="1">OFFSET('TRABALHOS INICIAIS 163MS'!$CF$28,COLUMN(B38)-1,ROW(C37)-1)</f>
        <v>18773.047619047589</v>
      </c>
      <c r="D38" s="65">
        <f ca="1">OFFSET('TRABALHOS INICIAIS 163MS'!$CF$28,COLUMN(C38)-1,ROW(D37)-1)</f>
        <v>533.20857142857062</v>
      </c>
      <c r="E38" s="65">
        <f ca="1">OFFSET('TRABALHOS INICIAIS 163MS'!$CF$28,COLUMN(D38)-1,ROW(E37)-1)</f>
        <v>36.619047619047564</v>
      </c>
      <c r="F38" s="65">
        <f ca="1">OFFSET('TRABALHOS INICIAIS 163MS'!$CF$28,COLUMN(E38)-1,ROW(F37)-1)</f>
        <v>9.1547619047618909</v>
      </c>
      <c r="G38" s="65">
        <f ca="1">OFFSET('TRABALHOS INICIAIS 163MS'!$CF$28,COLUMN(F38)-1,ROW(G37)-1)</f>
        <v>19.988571428571401</v>
      </c>
      <c r="H38" s="65">
        <f ca="1">OFFSET('TRABALHOS INICIAIS 163MS'!$CF$28,COLUMN(G38)-1,ROW(H37)-1)</f>
        <v>0</v>
      </c>
      <c r="I38" s="65">
        <f ca="1">OFFSET('TRABALHOS INICIAIS 163MS'!$CF$28,COLUMN(H38)-1,ROW(I37)-1)</f>
        <v>0</v>
      </c>
      <c r="J38" s="65">
        <f ca="1">OFFSET('TRABALHOS INICIAIS 163MS'!$CF$28,COLUMN(I38)-1,ROW(J37)-1)</f>
        <v>0</v>
      </c>
      <c r="K38" s="65">
        <f ca="1">OFFSET('TRABALHOS INICIAIS 163MS'!$CF$28,COLUMN(J38)-1,ROW(K37)-1)</f>
        <v>0</v>
      </c>
    </row>
    <row r="39" spans="1:11" x14ac:dyDescent="0.2">
      <c r="A39" s="60" t="s">
        <v>38</v>
      </c>
      <c r="B39" s="65">
        <f ca="1">OFFSET('TRABALHOS INICIAIS 163MS'!$CF$28,COLUMN(A39)-1,ROW(B38)-1)</f>
        <v>135.18857142857206</v>
      </c>
      <c r="C39" s="65">
        <f ca="1">OFFSET('TRABALHOS INICIAIS 163MS'!$CF$28,COLUMN(B39)-1,ROW(C38)-1)</f>
        <v>4746.2857142857374</v>
      </c>
      <c r="D39" s="65">
        <f ca="1">OFFSET('TRABALHOS INICIAIS 163MS'!$CF$28,COLUMN(C39)-1,ROW(D38)-1)</f>
        <v>135.18857142857206</v>
      </c>
      <c r="E39" s="65">
        <f ca="1">OFFSET('TRABALHOS INICIAIS 163MS'!$CF$28,COLUMN(D39)-1,ROW(E38)-1)</f>
        <v>8.4523809523810272</v>
      </c>
      <c r="F39" s="65">
        <f ca="1">OFFSET('TRABALHOS INICIAIS 163MS'!$CF$28,COLUMN(E39)-1,ROW(F38)-1)</f>
        <v>2.1130952380952568</v>
      </c>
      <c r="G39" s="65">
        <f ca="1">OFFSET('TRABALHOS INICIAIS 163MS'!$CF$28,COLUMN(F39)-1,ROW(G38)-1)</f>
        <v>4.8000000000000425</v>
      </c>
      <c r="H39" s="65">
        <f ca="1">OFFSET('TRABALHOS INICIAIS 163MS'!$CF$28,COLUMN(G39)-1,ROW(H38)-1)</f>
        <v>0</v>
      </c>
      <c r="I39" s="65">
        <f ca="1">OFFSET('TRABALHOS INICIAIS 163MS'!$CF$28,COLUMN(H39)-1,ROW(I38)-1)</f>
        <v>0</v>
      </c>
      <c r="J39" s="65">
        <f ca="1">OFFSET('TRABALHOS INICIAIS 163MS'!$CF$28,COLUMN(I39)-1,ROW(J38)-1)</f>
        <v>0</v>
      </c>
      <c r="K39" s="65">
        <f ca="1">OFFSET('TRABALHOS INICIAIS 163MS'!$CF$28,COLUMN(J39)-1,ROW(K38)-1)</f>
        <v>0</v>
      </c>
    </row>
    <row r="40" spans="1:11" x14ac:dyDescent="0.2">
      <c r="A40" s="60" t="s">
        <v>39</v>
      </c>
      <c r="B40" s="65">
        <f ca="1">OFFSET('TRABALHOS INICIAIS 163MS'!$CF$28,COLUMN(A40)-1,ROW(B39)-1)</f>
        <v>217.42571428571421</v>
      </c>
      <c r="C40" s="65">
        <f ca="1">OFFSET('TRABALHOS INICIAIS 163MS'!$CF$28,COLUMN(B40)-1,ROW(C39)-1)</f>
        <v>7836.6666666666642</v>
      </c>
      <c r="D40" s="65">
        <f ca="1">OFFSET('TRABALHOS INICIAIS 163MS'!$CF$28,COLUMN(C40)-1,ROW(D39)-1)</f>
        <v>217.42571428571421</v>
      </c>
      <c r="E40" s="65">
        <f ca="1">OFFSET('TRABALHOS INICIAIS 163MS'!$CF$28,COLUMN(D40)-1,ROW(E39)-1)</f>
        <v>22.047619047619023</v>
      </c>
      <c r="F40" s="65">
        <f ca="1">OFFSET('TRABALHOS INICIAIS 163MS'!$CF$28,COLUMN(E40)-1,ROW(F39)-1)</f>
        <v>5.5119047619047556</v>
      </c>
      <c r="G40" s="65">
        <f ca="1">OFFSET('TRABALHOS INICIAIS 163MS'!$CF$28,COLUMN(F40)-1,ROW(G39)-1)</f>
        <v>11.782857142857129</v>
      </c>
      <c r="H40" s="65">
        <f ca="1">OFFSET('TRABALHOS INICIAIS 163MS'!$CF$28,COLUMN(G40)-1,ROW(H39)-1)</f>
        <v>0</v>
      </c>
      <c r="I40" s="65">
        <f ca="1">OFFSET('TRABALHOS INICIAIS 163MS'!$CF$28,COLUMN(H40)-1,ROW(I39)-1)</f>
        <v>0</v>
      </c>
      <c r="J40" s="65">
        <f ca="1">OFFSET('TRABALHOS INICIAIS 163MS'!$CF$28,COLUMN(I40)-1,ROW(J39)-1)</f>
        <v>0</v>
      </c>
      <c r="K40" s="65">
        <f ca="1">OFFSET('TRABALHOS INICIAIS 163MS'!$CF$28,COLUMN(J40)-1,ROW(K39)-1)</f>
        <v>0</v>
      </c>
    </row>
    <row r="41" spans="1:11" x14ac:dyDescent="0.2">
      <c r="A41" s="60" t="s">
        <v>40</v>
      </c>
      <c r="B41" s="65">
        <f ca="1">OFFSET('TRABALHOS INICIAIS 163MS'!$CF$28,COLUMN(A41)-1,ROW(B40)-1)</f>
        <v>142.02685714285855</v>
      </c>
      <c r="C41" s="65">
        <f ca="1">OFFSET('TRABALHOS INICIAIS 163MS'!$CF$28,COLUMN(B41)-1,ROW(C40)-1)</f>
        <v>4734.2285714286181</v>
      </c>
      <c r="D41" s="65">
        <f ca="1">OFFSET('TRABALHOS INICIAIS 163MS'!$CF$28,COLUMN(C41)-1,ROW(D40)-1)</f>
        <v>142.02685714285855</v>
      </c>
      <c r="E41" s="65">
        <f ca="1">OFFSET('TRABALHOS INICIAIS 163MS'!$CF$28,COLUMN(D41)-1,ROW(E40)-1)</f>
        <v>3.3809523809524293</v>
      </c>
      <c r="F41" s="65">
        <f ca="1">OFFSET('TRABALHOS INICIAIS 163MS'!$CF$28,COLUMN(E41)-1,ROW(F40)-1)</f>
        <v>0.84523809523810733</v>
      </c>
      <c r="G41" s="65">
        <f ca="1">OFFSET('TRABALHOS INICIAIS 163MS'!$CF$28,COLUMN(F41)-1,ROW(G40)-1)</f>
        <v>0</v>
      </c>
      <c r="H41" s="65">
        <f ca="1">OFFSET('TRABALHOS INICIAIS 163MS'!$CF$28,COLUMN(G41)-1,ROW(H40)-1)</f>
        <v>0</v>
      </c>
      <c r="I41" s="65">
        <f ca="1">OFFSET('TRABALHOS INICIAIS 163MS'!$CF$28,COLUMN(H41)-1,ROW(I40)-1)</f>
        <v>0</v>
      </c>
      <c r="J41" s="65">
        <f ca="1">OFFSET('TRABALHOS INICIAIS 163MS'!$CF$28,COLUMN(I41)-1,ROW(J40)-1)</f>
        <v>0</v>
      </c>
      <c r="K41" s="65">
        <f ca="1">OFFSET('TRABALHOS INICIAIS 163MS'!$CF$28,COLUMN(J41)-1,ROW(K40)-1)</f>
        <v>0</v>
      </c>
    </row>
    <row r="42" spans="1:11" x14ac:dyDescent="0.2">
      <c r="A42" s="60" t="s">
        <v>41</v>
      </c>
      <c r="B42" s="65">
        <f ca="1">OFFSET('TRABALHOS INICIAIS 163MS'!$CF$28,COLUMN(A42)-1,ROW(B41)-1)</f>
        <v>250.70399999999958</v>
      </c>
      <c r="C42" s="65">
        <f ca="1">OFFSET('TRABALHOS INICIAIS 163MS'!$CF$28,COLUMN(B42)-1,ROW(C41)-1)</f>
        <v>11805.94285714284</v>
      </c>
      <c r="D42" s="65">
        <f ca="1">OFFSET('TRABALHOS INICIAIS 163MS'!$CF$28,COLUMN(C42)-1,ROW(D41)-1)</f>
        <v>250.70399999999958</v>
      </c>
      <c r="E42" s="65">
        <f ca="1">OFFSET('TRABALHOS INICIAIS 163MS'!$CF$28,COLUMN(D42)-1,ROW(E41)-1)</f>
        <v>23.833333333333293</v>
      </c>
      <c r="F42" s="65">
        <f ca="1">OFFSET('TRABALHOS INICIAIS 163MS'!$CF$28,COLUMN(E42)-1,ROW(F41)-1)</f>
        <v>5.9583333333333233</v>
      </c>
      <c r="G42" s="65">
        <f ca="1">OFFSET('TRABALHOS INICIAIS 163MS'!$CF$28,COLUMN(F42)-1,ROW(G41)-1)</f>
        <v>68.982857142857071</v>
      </c>
      <c r="H42" s="65">
        <f ca="1">OFFSET('TRABALHOS INICIAIS 163MS'!$CF$28,COLUMN(G42)-1,ROW(H41)-1)</f>
        <v>0</v>
      </c>
      <c r="I42" s="65">
        <f ca="1">OFFSET('TRABALHOS INICIAIS 163MS'!$CF$28,COLUMN(H42)-1,ROW(I41)-1)</f>
        <v>0</v>
      </c>
      <c r="J42" s="65">
        <f ca="1">OFFSET('TRABALHOS INICIAIS 163MS'!$CF$28,COLUMN(I42)-1,ROW(J41)-1)</f>
        <v>0</v>
      </c>
      <c r="K42" s="65">
        <f ca="1">OFFSET('TRABALHOS INICIAIS 163MS'!$CF$28,COLUMN(J42)-1,ROW(K41)-1)</f>
        <v>0</v>
      </c>
    </row>
    <row r="43" spans="1:11" x14ac:dyDescent="0.2">
      <c r="A43" s="60" t="s">
        <v>42</v>
      </c>
      <c r="B43" s="65">
        <f ca="1">OFFSET('TRABALHOS INICIAIS 163MS'!$CF$28,COLUMN(A43)-1,ROW(B42)-1)</f>
        <v>704.22285714285761</v>
      </c>
      <c r="C43" s="65">
        <f ca="1">OFFSET('TRABALHOS INICIAIS 163MS'!$CF$28,COLUMN(B43)-1,ROW(C42)-1)</f>
        <v>23760.9523809524</v>
      </c>
      <c r="D43" s="65">
        <f ca="1">OFFSET('TRABALHOS INICIAIS 163MS'!$CF$28,COLUMN(C43)-1,ROW(D42)-1)</f>
        <v>704.22285714285761</v>
      </c>
      <c r="E43" s="65">
        <f ca="1">OFFSET('TRABALHOS INICIAIS 163MS'!$CF$28,COLUMN(D43)-1,ROW(E42)-1)</f>
        <v>61.238095238095312</v>
      </c>
      <c r="F43" s="65">
        <f ca="1">OFFSET('TRABALHOS INICIAIS 163MS'!$CF$28,COLUMN(E43)-1,ROW(F42)-1)</f>
        <v>15.309523809523828</v>
      </c>
      <c r="G43" s="65">
        <f ca="1">OFFSET('TRABALHOS INICIAIS 163MS'!$CF$28,COLUMN(F43)-1,ROW(G42)-1)</f>
        <v>5.7371428571428646</v>
      </c>
      <c r="H43" s="65">
        <f ca="1">OFFSET('TRABALHOS INICIAIS 163MS'!$CF$28,COLUMN(G43)-1,ROW(H42)-1)</f>
        <v>0</v>
      </c>
      <c r="I43" s="65">
        <f ca="1">OFFSET('TRABALHOS INICIAIS 163MS'!$CF$28,COLUMN(H43)-1,ROW(I42)-1)</f>
        <v>0</v>
      </c>
      <c r="J43" s="65">
        <f ca="1">OFFSET('TRABALHOS INICIAIS 163MS'!$CF$28,COLUMN(I43)-1,ROW(J42)-1)</f>
        <v>0</v>
      </c>
      <c r="K43" s="65">
        <f ca="1">OFFSET('TRABALHOS INICIAIS 163MS'!$CF$28,COLUMN(J43)-1,ROW(K42)-1)</f>
        <v>0</v>
      </c>
    </row>
    <row r="44" spans="1:11" x14ac:dyDescent="0.2">
      <c r="A44" s="60" t="s">
        <v>43</v>
      </c>
      <c r="B44" s="65">
        <f ca="1">OFFSET('TRABALHOS INICIAIS 163MS'!$CF$28,COLUMN(A44)-1,ROW(B43)-1)</f>
        <v>855.99085714285627</v>
      </c>
      <c r="C44" s="65">
        <f ca="1">OFFSET('TRABALHOS INICIAIS 163MS'!$CF$28,COLUMN(B44)-1,ROW(C43)-1)</f>
        <v>31761.028571428535</v>
      </c>
      <c r="D44" s="65">
        <f ca="1">OFFSET('TRABALHOS INICIAIS 163MS'!$CF$28,COLUMN(C44)-1,ROW(D43)-1)</f>
        <v>855.99085714285627</v>
      </c>
      <c r="E44" s="65">
        <f ca="1">OFFSET('TRABALHOS INICIAIS 163MS'!$CF$28,COLUMN(D44)-1,ROW(E43)-1)</f>
        <v>125.66666666666652</v>
      </c>
      <c r="F44" s="65">
        <f ca="1">OFFSET('TRABALHOS INICIAIS 163MS'!$CF$28,COLUMN(E44)-1,ROW(F43)-1)</f>
        <v>31.416666666666629</v>
      </c>
      <c r="G44" s="65">
        <f ca="1">OFFSET('TRABALHOS INICIAIS 163MS'!$CF$28,COLUMN(F44)-1,ROW(G43)-1)</f>
        <v>64.559999999999889</v>
      </c>
      <c r="H44" s="65">
        <f ca="1">OFFSET('TRABALHOS INICIAIS 163MS'!$CF$28,COLUMN(G44)-1,ROW(H43)-1)</f>
        <v>0</v>
      </c>
      <c r="I44" s="65">
        <f ca="1">OFFSET('TRABALHOS INICIAIS 163MS'!$CF$28,COLUMN(H44)-1,ROW(I43)-1)</f>
        <v>0</v>
      </c>
      <c r="J44" s="65">
        <f ca="1">OFFSET('TRABALHOS INICIAIS 163MS'!$CF$28,COLUMN(I44)-1,ROW(J43)-1)</f>
        <v>0</v>
      </c>
      <c r="K44" s="65">
        <f ca="1">OFFSET('TRABALHOS INICIAIS 163MS'!$CF$28,COLUMN(J44)-1,ROW(K43)-1)</f>
        <v>0</v>
      </c>
    </row>
    <row r="45" spans="1:11" x14ac:dyDescent="0.2">
      <c r="A45" s="60" t="s">
        <v>44</v>
      </c>
      <c r="B45" s="65">
        <f ca="1">OFFSET('TRABALHOS INICIAIS 163MS'!$CF$28,COLUMN(A45)-1,ROW(B44)-1)</f>
        <v>1573.9314285714286</v>
      </c>
      <c r="C45" s="65">
        <f ca="1">OFFSET('TRABALHOS INICIAIS 163MS'!$CF$28,COLUMN(B45)-1,ROW(C44)-1)</f>
        <v>58796.380952380954</v>
      </c>
      <c r="D45" s="65">
        <f ca="1">OFFSET('TRABALHOS INICIAIS 163MS'!$CF$28,COLUMN(C45)-1,ROW(D44)-1)</f>
        <v>1573.9314285714286</v>
      </c>
      <c r="E45" s="65">
        <f ca="1">OFFSET('TRABALHOS INICIAIS 163MS'!$CF$28,COLUMN(D45)-1,ROW(E44)-1)</f>
        <v>185.45238095238093</v>
      </c>
      <c r="F45" s="65">
        <f ca="1">OFFSET('TRABALHOS INICIAIS 163MS'!$CF$28,COLUMN(E45)-1,ROW(F44)-1)</f>
        <v>46.363095238095234</v>
      </c>
      <c r="G45" s="65">
        <f ca="1">OFFSET('TRABALHOS INICIAIS 163MS'!$CF$28,COLUMN(F45)-1,ROW(G44)-1)</f>
        <v>126.63999999999999</v>
      </c>
      <c r="H45" s="65">
        <f ca="1">OFFSET('TRABALHOS INICIAIS 163MS'!$CF$28,COLUMN(G45)-1,ROW(H44)-1)</f>
        <v>0</v>
      </c>
      <c r="I45" s="65">
        <f ca="1">OFFSET('TRABALHOS INICIAIS 163MS'!$CF$28,COLUMN(H45)-1,ROW(I44)-1)</f>
        <v>0</v>
      </c>
      <c r="J45" s="65">
        <f ca="1">OFFSET('TRABALHOS INICIAIS 163MS'!$CF$28,COLUMN(I45)-1,ROW(J44)-1)</f>
        <v>0</v>
      </c>
      <c r="K45" s="65">
        <f ca="1">OFFSET('TRABALHOS INICIAIS 163MS'!$CF$28,COLUMN(J45)-1,ROW(K44)-1)</f>
        <v>0</v>
      </c>
    </row>
    <row r="46" spans="1:11" x14ac:dyDescent="0.2">
      <c r="A46" s="60" t="s">
        <v>45</v>
      </c>
      <c r="B46" s="65">
        <f ca="1">OFFSET('TRABALHOS INICIAIS 163MS'!$CF$28,COLUMN(A46)-1,ROW(B45)-1)</f>
        <v>108.00000000000001</v>
      </c>
      <c r="C46" s="65">
        <f ca="1">OFFSET('TRABALHOS INICIAIS 163MS'!$CF$28,COLUMN(B46)-1,ROW(C45)-1)</f>
        <v>5784.5714285714421</v>
      </c>
      <c r="D46" s="65">
        <f ca="1">OFFSET('TRABALHOS INICIAIS 163MS'!$CF$28,COLUMN(C46)-1,ROW(D45)-1)</f>
        <v>108.00000000000001</v>
      </c>
      <c r="E46" s="65">
        <f ca="1">OFFSET('TRABALHOS INICIAIS 163MS'!$CF$28,COLUMN(D46)-1,ROW(E45)-1)</f>
        <v>25.095238095238244</v>
      </c>
      <c r="F46" s="65">
        <f ca="1">OFFSET('TRABALHOS INICIAIS 163MS'!$CF$28,COLUMN(E46)-1,ROW(F45)-1)</f>
        <v>6.273809523809561</v>
      </c>
      <c r="G46" s="65">
        <f ca="1">OFFSET('TRABALHOS INICIAIS 163MS'!$CF$28,COLUMN(F46)-1,ROW(G45)-1)</f>
        <v>43.691428571428837</v>
      </c>
      <c r="H46" s="65">
        <f ca="1">OFFSET('TRABALHOS INICIAIS 163MS'!$CF$28,COLUMN(G46)-1,ROW(H45)-1)</f>
        <v>0</v>
      </c>
      <c r="I46" s="65">
        <f ca="1">OFFSET('TRABALHOS INICIAIS 163MS'!$CF$28,COLUMN(H46)-1,ROW(I45)-1)</f>
        <v>0</v>
      </c>
      <c r="J46" s="65">
        <f ca="1">OFFSET('TRABALHOS INICIAIS 163MS'!$CF$28,COLUMN(I46)-1,ROW(J45)-1)</f>
        <v>0</v>
      </c>
      <c r="K46" s="65">
        <f ca="1">OFFSET('TRABALHOS INICIAIS 163MS'!$CF$28,COLUMN(J46)-1,ROW(K45)-1)</f>
        <v>0</v>
      </c>
    </row>
    <row r="47" spans="1:11" x14ac:dyDescent="0.2">
      <c r="A47" s="60" t="s">
        <v>46</v>
      </c>
      <c r="B47" s="65">
        <f ca="1">OFFSET('TRABALHOS INICIAIS 163MS'!$CF$28,COLUMN(A47)-1,ROW(B46)-1)</f>
        <v>990.82285714285626</v>
      </c>
      <c r="C47" s="65">
        <f ca="1">OFFSET('TRABALHOS INICIAIS 163MS'!$CF$28,COLUMN(B47)-1,ROW(C46)-1)</f>
        <v>34696.571428571391</v>
      </c>
      <c r="D47" s="65">
        <f ca="1">OFFSET('TRABALHOS INICIAIS 163MS'!$CF$28,COLUMN(C47)-1,ROW(D46)-1)</f>
        <v>990.82285714285626</v>
      </c>
      <c r="E47" s="65">
        <f ca="1">OFFSET('TRABALHOS INICIAIS 163MS'!$CF$28,COLUMN(D47)-1,ROW(E46)-1)</f>
        <v>39.547619047618866</v>
      </c>
      <c r="F47" s="65">
        <f ca="1">OFFSET('TRABALHOS INICIAIS 163MS'!$CF$28,COLUMN(E47)-1,ROW(F46)-1)</f>
        <v>9.8869047619047166</v>
      </c>
      <c r="G47" s="65">
        <f ca="1">OFFSET('TRABALHOS INICIAIS 163MS'!$CF$28,COLUMN(F47)-1,ROW(G46)-1)</f>
        <v>33.382857142856992</v>
      </c>
      <c r="H47" s="65">
        <f ca="1">OFFSET('TRABALHOS INICIAIS 163MS'!$CF$28,COLUMN(G47)-1,ROW(H46)-1)</f>
        <v>0</v>
      </c>
      <c r="I47" s="65">
        <f ca="1">OFFSET('TRABALHOS INICIAIS 163MS'!$CF$28,COLUMN(H47)-1,ROW(I46)-1)</f>
        <v>0</v>
      </c>
      <c r="J47" s="65">
        <f ca="1">OFFSET('TRABALHOS INICIAIS 163MS'!$CF$28,COLUMN(I47)-1,ROW(J46)-1)</f>
        <v>0</v>
      </c>
      <c r="K47" s="65">
        <f ca="1">OFFSET('TRABALHOS INICIAIS 163MS'!$CF$28,COLUMN(J47)-1,ROW(K46)-1)</f>
        <v>0</v>
      </c>
    </row>
    <row r="48" spans="1:11" x14ac:dyDescent="0.2">
      <c r="A48" s="60" t="s">
        <v>47</v>
      </c>
      <c r="B48" s="65">
        <f ca="1">OFFSET('TRABALHOS INICIAIS 163MS'!$CF$28,COLUMN(A48)-1,ROW(B47)-1)</f>
        <v>537.62000000000012</v>
      </c>
      <c r="C48" s="65">
        <f ca="1">OFFSET('TRABALHOS INICIAIS 163MS'!$CF$28,COLUMN(B48)-1,ROW(C47)-1)</f>
        <v>19816.095238095244</v>
      </c>
      <c r="D48" s="65">
        <f ca="1">OFFSET('TRABALHOS INICIAIS 163MS'!$CF$28,COLUMN(C48)-1,ROW(D47)-1)</f>
        <v>537.62000000000012</v>
      </c>
      <c r="E48" s="65">
        <f ca="1">OFFSET('TRABALHOS INICIAIS 163MS'!$CF$28,COLUMN(D48)-1,ROW(E47)-1)</f>
        <v>85.547619047619207</v>
      </c>
      <c r="F48" s="65">
        <f ca="1">OFFSET('TRABALHOS INICIAIS 163MS'!$CF$28,COLUMN(E48)-1,ROW(F47)-1)</f>
        <v>21.386904761904802</v>
      </c>
      <c r="G48" s="65">
        <f ca="1">OFFSET('TRABALHOS INICIAIS 163MS'!$CF$28,COLUMN(F48)-1,ROW(G47)-1)</f>
        <v>37.908571428571463</v>
      </c>
      <c r="H48" s="65">
        <f ca="1">OFFSET('TRABALHOS INICIAIS 163MS'!$CF$28,COLUMN(G48)-1,ROW(H47)-1)</f>
        <v>0</v>
      </c>
      <c r="I48" s="65">
        <f ca="1">OFFSET('TRABALHOS INICIAIS 163MS'!$CF$28,COLUMN(H48)-1,ROW(I47)-1)</f>
        <v>0</v>
      </c>
      <c r="J48" s="65">
        <f ca="1">OFFSET('TRABALHOS INICIAIS 163MS'!$CF$28,COLUMN(I48)-1,ROW(J47)-1)</f>
        <v>0</v>
      </c>
      <c r="K48" s="65">
        <f ca="1">OFFSET('TRABALHOS INICIAIS 163MS'!$CF$28,COLUMN(J48)-1,ROW(K47)-1)</f>
        <v>0</v>
      </c>
    </row>
    <row r="49" spans="1:11" x14ac:dyDescent="0.2">
      <c r="A49" s="60" t="s">
        <v>48</v>
      </c>
      <c r="B49" s="65">
        <f ca="1">OFFSET('TRABALHOS INICIAIS 163MS'!$CF$28,COLUMN(A49)-1,ROW(B48)-1)</f>
        <v>64.800000000000011</v>
      </c>
      <c r="C49" s="65">
        <f ca="1">OFFSET('TRABALHOS INICIAIS 163MS'!$CF$28,COLUMN(B49)-1,ROW(C48)-1)</f>
        <v>2568.0000000000009</v>
      </c>
      <c r="D49" s="65">
        <f ca="1">OFFSET('TRABALHOS INICIAIS 163MS'!$CF$28,COLUMN(C49)-1,ROW(D48)-1)</f>
        <v>64.800000000000011</v>
      </c>
      <c r="E49" s="65">
        <f ca="1">OFFSET('TRABALHOS INICIAIS 163MS'!$CF$28,COLUMN(D49)-1,ROW(E48)-1)</f>
        <v>6.6904761904762013</v>
      </c>
      <c r="F49" s="65">
        <f ca="1">OFFSET('TRABALHOS INICIAIS 163MS'!$CF$28,COLUMN(E49)-1,ROW(F48)-1)</f>
        <v>1.6726190476190503</v>
      </c>
      <c r="G49" s="65">
        <f ca="1">OFFSET('TRABALHOS INICIAIS 163MS'!$CF$28,COLUMN(F49)-1,ROW(G48)-1)</f>
        <v>8.1600000000000037</v>
      </c>
      <c r="H49" s="65">
        <f ca="1">OFFSET('TRABALHOS INICIAIS 163MS'!$CF$28,COLUMN(G49)-1,ROW(H48)-1)</f>
        <v>0</v>
      </c>
      <c r="I49" s="65">
        <f ca="1">OFFSET('TRABALHOS INICIAIS 163MS'!$CF$28,COLUMN(H49)-1,ROW(I48)-1)</f>
        <v>0</v>
      </c>
      <c r="J49" s="65">
        <f ca="1">OFFSET('TRABALHOS INICIAIS 163MS'!$CF$28,COLUMN(I49)-1,ROW(J48)-1)</f>
        <v>0</v>
      </c>
      <c r="K49" s="65">
        <f ca="1">OFFSET('TRABALHOS INICIAIS 163MS'!$CF$28,COLUMN(J49)-1,ROW(K48)-1)</f>
        <v>0</v>
      </c>
    </row>
    <row r="50" spans="1:11" x14ac:dyDescent="0.2">
      <c r="A50" s="60" t="s">
        <v>49</v>
      </c>
      <c r="B50" s="65">
        <f ca="1">OFFSET('TRABALHOS INICIAIS 163MS'!$CF$28,COLUMN(A50)-1,ROW(B49)-1)</f>
        <v>43.2</v>
      </c>
      <c r="C50" s="65">
        <f ca="1">OFFSET('TRABALHOS INICIAIS 163MS'!$CF$28,COLUMN(B50)-1,ROW(C49)-1)</f>
        <v>1685.1428571428567</v>
      </c>
      <c r="D50" s="65">
        <f ca="1">OFFSET('TRABALHOS INICIAIS 163MS'!$CF$28,COLUMN(C50)-1,ROW(D49)-1)</f>
        <v>43.2</v>
      </c>
      <c r="E50" s="65">
        <f ca="1">OFFSET('TRABALHOS INICIAIS 163MS'!$CF$28,COLUMN(D50)-1,ROW(E49)-1)</f>
        <v>11.857142857142822</v>
      </c>
      <c r="F50" s="65">
        <f ca="1">OFFSET('TRABALHOS INICIAIS 163MS'!$CF$28,COLUMN(E50)-1,ROW(F49)-1)</f>
        <v>2.9642857142857055</v>
      </c>
      <c r="G50" s="65">
        <f ca="1">OFFSET('TRABALHOS INICIAIS 163MS'!$CF$28,COLUMN(F50)-1,ROW(G49)-1)</f>
        <v>4.9028571428571288</v>
      </c>
      <c r="H50" s="65">
        <f ca="1">OFFSET('TRABALHOS INICIAIS 163MS'!$CF$28,COLUMN(G50)-1,ROW(H49)-1)</f>
        <v>0</v>
      </c>
      <c r="I50" s="65">
        <f ca="1">OFFSET('TRABALHOS INICIAIS 163MS'!$CF$28,COLUMN(H50)-1,ROW(I49)-1)</f>
        <v>0</v>
      </c>
      <c r="J50" s="65">
        <f ca="1">OFFSET('TRABALHOS INICIAIS 163MS'!$CF$28,COLUMN(I50)-1,ROW(J49)-1)</f>
        <v>0</v>
      </c>
      <c r="K50" s="65">
        <f ca="1">OFFSET('TRABALHOS INICIAIS 163MS'!$CF$28,COLUMN(J50)-1,ROW(K49)-1)</f>
        <v>0</v>
      </c>
    </row>
    <row r="51" spans="1:11" x14ac:dyDescent="0.2">
      <c r="A51" s="60" t="s">
        <v>50</v>
      </c>
      <c r="B51" s="65">
        <f ca="1">OFFSET('TRABALHOS INICIAIS 163MS'!$CF$28,COLUMN(A51)-1,ROW(B50)-1)</f>
        <v>237.60000000000002</v>
      </c>
      <c r="C51" s="65">
        <f ca="1">OFFSET('TRABALHOS INICIAIS 163MS'!$CF$28,COLUMN(B51)-1,ROW(C50)-1)</f>
        <v>8694.8571428571449</v>
      </c>
      <c r="D51" s="65">
        <f ca="1">OFFSET('TRABALHOS INICIAIS 163MS'!$CF$28,COLUMN(C51)-1,ROW(D50)-1)</f>
        <v>237.60000000000002</v>
      </c>
      <c r="E51" s="65">
        <f ca="1">OFFSET('TRABALHOS INICIAIS 163MS'!$CF$28,COLUMN(D51)-1,ROW(E50)-1)</f>
        <v>37.142857142857181</v>
      </c>
      <c r="F51" s="65">
        <f ca="1">OFFSET('TRABALHOS INICIAIS 163MS'!$CF$28,COLUMN(E51)-1,ROW(F50)-1)</f>
        <v>9.2857142857142954</v>
      </c>
      <c r="G51" s="65">
        <f ca="1">OFFSET('TRABALHOS INICIAIS 163MS'!$CF$28,COLUMN(F51)-1,ROW(G50)-1)</f>
        <v>15.497142857142867</v>
      </c>
      <c r="H51" s="65">
        <f ca="1">OFFSET('TRABALHOS INICIAIS 163MS'!$CF$28,COLUMN(G51)-1,ROW(H50)-1)</f>
        <v>0</v>
      </c>
      <c r="I51" s="65">
        <f ca="1">OFFSET('TRABALHOS INICIAIS 163MS'!$CF$28,COLUMN(H51)-1,ROW(I50)-1)</f>
        <v>0</v>
      </c>
      <c r="J51" s="65">
        <f ca="1">OFFSET('TRABALHOS INICIAIS 163MS'!$CF$28,COLUMN(I51)-1,ROW(J50)-1)</f>
        <v>0</v>
      </c>
      <c r="K51" s="65">
        <f ca="1">OFFSET('TRABALHOS INICIAIS 163MS'!$CF$28,COLUMN(J51)-1,ROW(K50)-1)</f>
        <v>0</v>
      </c>
    </row>
    <row r="52" spans="1:11" x14ac:dyDescent="0.2">
      <c r="A52" s="60" t="s">
        <v>51</v>
      </c>
      <c r="B52" s="65">
        <f ca="1">OFFSET('TRABALHOS INICIAIS 163MS'!$CF$28,COLUMN(A52)-1,ROW(B51)-1)</f>
        <v>981.23885714285711</v>
      </c>
      <c r="C52" s="65">
        <f ca="1">OFFSET('TRABALHOS INICIAIS 163MS'!$CF$28,COLUMN(B52)-1,ROW(C51)-1)</f>
        <v>33555.390476190478</v>
      </c>
      <c r="D52" s="65">
        <f ca="1">OFFSET('TRABALHOS INICIAIS 163MS'!$CF$28,COLUMN(C52)-1,ROW(D51)-1)</f>
        <v>981.23885714285711</v>
      </c>
      <c r="E52" s="65">
        <f ca="1">OFFSET('TRABALHOS INICIAIS 163MS'!$CF$28,COLUMN(D52)-1,ROW(E51)-1)</f>
        <v>98.619047619047606</v>
      </c>
      <c r="F52" s="65">
        <f ca="1">OFFSET('TRABALHOS INICIAIS 163MS'!$CF$28,COLUMN(E52)-1,ROW(F51)-1)</f>
        <v>24.654761904761902</v>
      </c>
      <c r="G52" s="65">
        <f ca="1">OFFSET('TRABALHOS INICIAIS 163MS'!$CF$28,COLUMN(F52)-1,ROW(G51)-1)</f>
        <v>16.948571428571412</v>
      </c>
      <c r="H52" s="65">
        <f ca="1">OFFSET('TRABALHOS INICIAIS 163MS'!$CF$28,COLUMN(G52)-1,ROW(H51)-1)</f>
        <v>0</v>
      </c>
      <c r="I52" s="65">
        <f ca="1">OFFSET('TRABALHOS INICIAIS 163MS'!$CF$28,COLUMN(H52)-1,ROW(I51)-1)</f>
        <v>0</v>
      </c>
      <c r="J52" s="65">
        <f ca="1">OFFSET('TRABALHOS INICIAIS 163MS'!$CF$28,COLUMN(I52)-1,ROW(J51)-1)</f>
        <v>0</v>
      </c>
      <c r="K52" s="65">
        <f ca="1">OFFSET('TRABALHOS INICIAIS 163MS'!$CF$28,COLUMN(J52)-1,ROW(K51)-1)</f>
        <v>0</v>
      </c>
    </row>
    <row r="53" spans="1:11" x14ac:dyDescent="0.2">
      <c r="A53" s="60" t="s">
        <v>52</v>
      </c>
      <c r="B53" s="65">
        <f ca="1">OFFSET('TRABALHOS INICIAIS 163MS'!$CF$28,COLUMN(A53)-1,ROW(B52)-1)</f>
        <v>216.00000000000006</v>
      </c>
      <c r="C53" s="65">
        <f ca="1">OFFSET('TRABALHOS INICIAIS 163MS'!$CF$28,COLUMN(B53)-1,ROW(C52)-1)</f>
        <v>7854.8571428571468</v>
      </c>
      <c r="D53" s="65">
        <f ca="1">OFFSET('TRABALHOS INICIAIS 163MS'!$CF$28,COLUMN(C53)-1,ROW(D52)-1)</f>
        <v>216.00000000000006</v>
      </c>
      <c r="E53" s="65">
        <f ca="1">OFFSET('TRABALHOS INICIAIS 163MS'!$CF$28,COLUMN(D53)-1,ROW(E52)-1)</f>
        <v>17.642857142857203</v>
      </c>
      <c r="F53" s="65">
        <f ca="1">OFFSET('TRABALHOS INICIAIS 163MS'!$CF$28,COLUMN(E53)-1,ROW(F52)-1)</f>
        <v>4.4107142857143007</v>
      </c>
      <c r="G53" s="65">
        <f ca="1">OFFSET('TRABALHOS INICIAIS 163MS'!$CF$28,COLUMN(F53)-1,ROW(G52)-1)</f>
        <v>13.097142857142899</v>
      </c>
      <c r="H53" s="65">
        <f ca="1">OFFSET('TRABALHOS INICIAIS 163MS'!$CF$28,COLUMN(G53)-1,ROW(H52)-1)</f>
        <v>0</v>
      </c>
      <c r="I53" s="65">
        <f ca="1">OFFSET('TRABALHOS INICIAIS 163MS'!$CF$28,COLUMN(H53)-1,ROW(I52)-1)</f>
        <v>0</v>
      </c>
      <c r="J53" s="65">
        <f ca="1">OFFSET('TRABALHOS INICIAIS 163MS'!$CF$28,COLUMN(I53)-1,ROW(J52)-1)</f>
        <v>0</v>
      </c>
      <c r="K53" s="65">
        <f ca="1">OFFSET('TRABALHOS INICIAIS 163MS'!$CF$28,COLUMN(J53)-1,ROW(K52)-1)</f>
        <v>0</v>
      </c>
    </row>
    <row r="54" spans="1:11" x14ac:dyDescent="0.2">
      <c r="A54" s="61" t="s">
        <v>95</v>
      </c>
      <c r="B54" s="59">
        <f ca="1">OFFSET('TRABALHOS INICIAIS 267MS'!$AE$28,COLUMN(A2)-1,ROW(B1)-1)</f>
        <v>0</v>
      </c>
      <c r="C54" s="59">
        <f ca="1">OFFSET('TRABALHOS INICIAIS 267MS'!$AE$28,COLUMN(B2)-1,ROW(C1)-1)</f>
        <v>0</v>
      </c>
      <c r="D54" s="59">
        <f ca="1">OFFSET('TRABALHOS INICIAIS 267MS'!$AE$28,COLUMN(C2)-1,ROW(D1)-1)</f>
        <v>0</v>
      </c>
      <c r="E54" s="59">
        <f ca="1">OFFSET('TRABALHOS INICIAIS 267MS'!$AE$28,COLUMN(D2)-1,ROW(E1)-1)</f>
        <v>0</v>
      </c>
      <c r="F54" s="59">
        <f ca="1">OFFSET('TRABALHOS INICIAIS 267MS'!$AE$28,COLUMN(E2)-1,ROW(F1)-1)</f>
        <v>0</v>
      </c>
      <c r="G54" s="59">
        <f ca="1">OFFSET('TRABALHOS INICIAIS 267MS'!$AE$28,COLUMN(F2)-1,ROW(G1)-1)</f>
        <v>0</v>
      </c>
      <c r="H54" s="59">
        <f ca="1">OFFSET('TRABALHOS INICIAIS 267MS'!$AE$28,COLUMN(G2)-1,ROW(H1)-1)</f>
        <v>0</v>
      </c>
      <c r="I54" s="59">
        <f ca="1">OFFSET('TRABALHOS INICIAIS 267MS'!$AE$28,COLUMN(H2)-1,ROW(I1)-1)</f>
        <v>0</v>
      </c>
      <c r="J54" s="59">
        <f ca="1">OFFSET('TRABALHOS INICIAIS 267MS'!$AE$28,COLUMN(I2)-1,ROW(J1)-1)</f>
        <v>0</v>
      </c>
      <c r="K54" s="59">
        <f ca="1">OFFSET('TRABALHOS INICIAIS 267MS'!$AE$28,COLUMN(J2)-1,ROW(K1)-1)</f>
        <v>0</v>
      </c>
    </row>
    <row r="55" spans="1:11" x14ac:dyDescent="0.2">
      <c r="A55" s="61" t="s">
        <v>96</v>
      </c>
      <c r="B55" s="59">
        <f ca="1">OFFSET('TRABALHOS INICIAIS 267MS'!$AE$28,COLUMN(A3)-1,ROW(B2)-1)</f>
        <v>324.00000000000011</v>
      </c>
      <c r="C55" s="59">
        <f ca="1">OFFSET('TRABALHOS INICIAIS 267MS'!$AE$28,COLUMN(B3)-1,ROW(C2)-1)</f>
        <v>10861.142857142861</v>
      </c>
      <c r="D55" s="59">
        <f ca="1">OFFSET('TRABALHOS INICIAIS 267MS'!$AE$28,COLUMN(C3)-1,ROW(D2)-1)</f>
        <v>324.00000000000011</v>
      </c>
      <c r="E55" s="59">
        <f ca="1">OFFSET('TRABALHOS INICIAIS 267MS'!$AE$28,COLUMN(D3)-1,ROW(E2)-1)</f>
        <v>0</v>
      </c>
      <c r="F55" s="59">
        <f ca="1">OFFSET('TRABALHOS INICIAIS 267MS'!$AE$28,COLUMN(E3)-1,ROW(F2)-1)</f>
        <v>0</v>
      </c>
      <c r="G55" s="59">
        <f ca="1">OFFSET('TRABALHOS INICIAIS 267MS'!$AE$28,COLUMN(F3)-1,ROW(G2)-1)</f>
        <v>1.2228571428571429</v>
      </c>
      <c r="H55" s="59">
        <f ca="1">OFFSET('TRABALHOS INICIAIS 267MS'!$AE$28,COLUMN(G3)-1,ROW(H2)-1)</f>
        <v>7480</v>
      </c>
      <c r="I55" s="59">
        <f ca="1">OFFSET('TRABALHOS INICIAIS 267MS'!$AE$28,COLUMN(H3)-1,ROW(I2)-1)</f>
        <v>37400</v>
      </c>
      <c r="J55" s="59">
        <f ca="1">OFFSET('TRABALHOS INICIAIS 267MS'!$AE$28,COLUMN(I3)-1,ROW(J2)-1)</f>
        <v>37400</v>
      </c>
      <c r="K55" s="59">
        <f ca="1">OFFSET('TRABALHOS INICIAIS 267MS'!$AE$28,COLUMN(J3)-1,ROW(K2)-1)</f>
        <v>0</v>
      </c>
    </row>
    <row r="56" spans="1:11" x14ac:dyDescent="0.2">
      <c r="A56" s="61" t="s">
        <v>97</v>
      </c>
      <c r="B56" s="59">
        <f ca="1">OFFSET('TRABALHOS INICIAIS 267MS'!$AE$28,COLUMN(A4)-1,ROW(B3)-1)</f>
        <v>216</v>
      </c>
      <c r="C56" s="59">
        <f ca="1">OFFSET('TRABALHOS INICIAIS 267MS'!$AE$28,COLUMN(B4)-1,ROW(C3)-1)</f>
        <v>7220</v>
      </c>
      <c r="D56" s="59">
        <f ca="1">OFFSET('TRABALHOS INICIAIS 267MS'!$AE$28,COLUMN(C4)-1,ROW(D3)-1)</f>
        <v>216</v>
      </c>
      <c r="E56" s="59">
        <f ca="1">OFFSET('TRABALHOS INICIAIS 267MS'!$AE$28,COLUMN(D4)-1,ROW(E3)-1)</f>
        <v>0</v>
      </c>
      <c r="F56" s="59">
        <f ca="1">OFFSET('TRABALHOS INICIAIS 267MS'!$AE$28,COLUMN(E4)-1,ROW(F3)-1)</f>
        <v>0</v>
      </c>
      <c r="G56" s="59">
        <f ca="1">OFFSET('TRABALHOS INICIAIS 267MS'!$AE$28,COLUMN(F4)-1,ROW(G3)-1)</f>
        <v>0.4</v>
      </c>
      <c r="H56" s="59">
        <f ca="1">OFFSET('TRABALHOS INICIAIS 267MS'!$AE$28,COLUMN(G4)-1,ROW(H3)-1)</f>
        <v>0</v>
      </c>
      <c r="I56" s="59">
        <f ca="1">OFFSET('TRABALHOS INICIAIS 267MS'!$AE$28,COLUMN(H4)-1,ROW(I3)-1)</f>
        <v>0</v>
      </c>
      <c r="J56" s="59">
        <f ca="1">OFFSET('TRABALHOS INICIAIS 267MS'!$AE$28,COLUMN(I4)-1,ROW(J3)-1)</f>
        <v>0</v>
      </c>
      <c r="K56" s="59">
        <f ca="1">OFFSET('TRABALHOS INICIAIS 267MS'!$AE$28,COLUMN(J4)-1,ROW(K3)-1)</f>
        <v>0</v>
      </c>
    </row>
    <row r="57" spans="1:11" x14ac:dyDescent="0.2">
      <c r="A57" s="61" t="s">
        <v>98</v>
      </c>
      <c r="B57" s="59">
        <f ca="1">OFFSET('TRABALHOS INICIAIS 267MS'!$AE$28,COLUMN(A5)-1,ROW(B4)-1)</f>
        <v>129.60000000000002</v>
      </c>
      <c r="C57" s="59">
        <f ca="1">OFFSET('TRABALHOS INICIAIS 267MS'!$AE$28,COLUMN(B5)-1,ROW(C4)-1)</f>
        <v>4483.4285714285725</v>
      </c>
      <c r="D57" s="59">
        <f ca="1">OFFSET('TRABALHOS INICIAIS 267MS'!$AE$28,COLUMN(C5)-1,ROW(D4)-1)</f>
        <v>129.60000000000002</v>
      </c>
      <c r="E57" s="59">
        <f ca="1">OFFSET('TRABALHOS INICIAIS 267MS'!$AE$28,COLUMN(D5)-1,ROW(E4)-1)</f>
        <v>4.1904761904761898</v>
      </c>
      <c r="F57" s="59">
        <f ca="1">OFFSET('TRABALHOS INICIAIS 267MS'!$AE$28,COLUMN(E5)-1,ROW(F4)-1)</f>
        <v>1.0476190476190474</v>
      </c>
      <c r="G57" s="59">
        <f ca="1">OFFSET('TRABALHOS INICIAIS 267MS'!$AE$28,COLUMN(F5)-1,ROW(G4)-1)</f>
        <v>3.2685714285714287</v>
      </c>
      <c r="H57" s="59">
        <f ca="1">OFFSET('TRABALHOS INICIAIS 267MS'!$AE$28,COLUMN(G5)-1,ROW(H4)-1)</f>
        <v>44880</v>
      </c>
      <c r="I57" s="59">
        <f ca="1">OFFSET('TRABALHOS INICIAIS 267MS'!$AE$28,COLUMN(H5)-1,ROW(I4)-1)</f>
        <v>224400</v>
      </c>
      <c r="J57" s="59">
        <f ca="1">OFFSET('TRABALHOS INICIAIS 267MS'!$AE$28,COLUMN(I5)-1,ROW(J4)-1)</f>
        <v>224400</v>
      </c>
      <c r="K57" s="59">
        <f ca="1">OFFSET('TRABALHOS INICIAIS 267MS'!$AE$28,COLUMN(J5)-1,ROW(K4)-1)</f>
        <v>0</v>
      </c>
    </row>
    <row r="58" spans="1:11" x14ac:dyDescent="0.2">
      <c r="A58" s="61" t="s">
        <v>99</v>
      </c>
      <c r="B58" s="59">
        <f ca="1">OFFSET('TRABALHOS INICIAIS 267MS'!$AE$28,COLUMN(A6)-1,ROW(B5)-1)</f>
        <v>129.60000000000002</v>
      </c>
      <c r="C58" s="59">
        <f ca="1">OFFSET('TRABALHOS INICIAIS 267MS'!$AE$28,COLUMN(B6)-1,ROW(C5)-1)</f>
        <v>4460.0000000000009</v>
      </c>
      <c r="D58" s="59">
        <f ca="1">OFFSET('TRABALHOS INICIAIS 267MS'!$AE$28,COLUMN(C6)-1,ROW(D5)-1)</f>
        <v>129.60000000000002</v>
      </c>
      <c r="E58" s="59">
        <f ca="1">OFFSET('TRABALHOS INICIAIS 267MS'!$AE$28,COLUMN(D6)-1,ROW(E5)-1)</f>
        <v>0</v>
      </c>
      <c r="F58" s="59">
        <f ca="1">OFFSET('TRABALHOS INICIAIS 267MS'!$AE$28,COLUMN(E6)-1,ROW(F5)-1)</f>
        <v>0</v>
      </c>
      <c r="G58" s="59">
        <f ca="1">OFFSET('TRABALHOS INICIAIS 267MS'!$AE$28,COLUMN(F6)-1,ROW(G5)-1)</f>
        <v>2.8000000000000029</v>
      </c>
      <c r="H58" s="59">
        <f ca="1">OFFSET('TRABALHOS INICIAIS 267MS'!$AE$28,COLUMN(G6)-1,ROW(H5)-1)</f>
        <v>3080.0000000000005</v>
      </c>
      <c r="I58" s="59">
        <f ca="1">OFFSET('TRABALHOS INICIAIS 267MS'!$AE$28,COLUMN(H6)-1,ROW(I5)-1)</f>
        <v>15400.000000000002</v>
      </c>
      <c r="J58" s="59">
        <f ca="1">OFFSET('TRABALHOS INICIAIS 267MS'!$AE$28,COLUMN(I6)-1,ROW(J5)-1)</f>
        <v>15400.000000000002</v>
      </c>
      <c r="K58" s="59">
        <f ca="1">OFFSET('TRABALHOS INICIAIS 267MS'!$AE$28,COLUMN(J6)-1,ROW(K5)-1)</f>
        <v>0</v>
      </c>
    </row>
    <row r="59" spans="1:11" x14ac:dyDescent="0.2">
      <c r="A59" s="61" t="s">
        <v>100</v>
      </c>
      <c r="B59" s="59">
        <f ca="1">OFFSET('TRABALHOS INICIAIS 267MS'!$AE$28,COLUMN(A7)-1,ROW(B6)-1)</f>
        <v>259.2</v>
      </c>
      <c r="C59" s="59">
        <f ca="1">OFFSET('TRABALHOS INICIAIS 267MS'!$AE$28,COLUMN(B7)-1,ROW(C6)-1)</f>
        <v>8700.5714285714294</v>
      </c>
      <c r="D59" s="59">
        <f ca="1">OFFSET('TRABALHOS INICIAIS 267MS'!$AE$28,COLUMN(C7)-1,ROW(D6)-1)</f>
        <v>259.2</v>
      </c>
      <c r="E59" s="59">
        <f ca="1">OFFSET('TRABALHOS INICIAIS 267MS'!$AE$28,COLUMN(D7)-1,ROW(E6)-1)</f>
        <v>0.83333333333333304</v>
      </c>
      <c r="F59" s="59">
        <f ca="1">OFFSET('TRABALHOS INICIAIS 267MS'!$AE$28,COLUMN(E7)-1,ROW(F6)-1)</f>
        <v>0.20833333333333326</v>
      </c>
      <c r="G59" s="59">
        <f ca="1">OFFSET('TRABALHOS INICIAIS 267MS'!$AE$28,COLUMN(F7)-1,ROW(G6)-1)</f>
        <v>1.2114285714285711</v>
      </c>
      <c r="H59" s="59">
        <f ca="1">OFFSET('TRABALHOS INICIAIS 267MS'!$AE$28,COLUMN(G7)-1,ROW(H6)-1)</f>
        <v>21560</v>
      </c>
      <c r="I59" s="59">
        <f ca="1">OFFSET('TRABALHOS INICIAIS 267MS'!$AE$28,COLUMN(H7)-1,ROW(I6)-1)</f>
        <v>107800</v>
      </c>
      <c r="J59" s="59">
        <f ca="1">OFFSET('TRABALHOS INICIAIS 267MS'!$AE$28,COLUMN(I7)-1,ROW(J6)-1)</f>
        <v>107800</v>
      </c>
      <c r="K59" s="59">
        <f ca="1">OFFSET('TRABALHOS INICIAIS 267MS'!$AE$28,COLUMN(J7)-1,ROW(K6)-1)</f>
        <v>0</v>
      </c>
    </row>
    <row r="60" spans="1:11" x14ac:dyDescent="0.2">
      <c r="A60" s="61" t="s">
        <v>101</v>
      </c>
      <c r="B60" s="59">
        <f ca="1">OFFSET('TRABALHOS INICIAIS 267MS'!$AE$28,COLUMN(A8)-1,ROW(B7)-1)</f>
        <v>21.6</v>
      </c>
      <c r="C60" s="59">
        <f ca="1">OFFSET('TRABALHOS INICIAIS 267MS'!$AE$28,COLUMN(B8)-1,ROW(C7)-1)</f>
        <v>740.00000000000011</v>
      </c>
      <c r="D60" s="59">
        <f ca="1">OFFSET('TRABALHOS INICIAIS 267MS'!$AE$28,COLUMN(C8)-1,ROW(D7)-1)</f>
        <v>21.6</v>
      </c>
      <c r="E60" s="59">
        <f ca="1">OFFSET('TRABALHOS INICIAIS 267MS'!$AE$28,COLUMN(D8)-1,ROW(E7)-1)</f>
        <v>1.6904761904761898</v>
      </c>
      <c r="F60" s="59">
        <f ca="1">OFFSET('TRABALHOS INICIAIS 267MS'!$AE$28,COLUMN(E8)-1,ROW(F7)-1)</f>
        <v>0.42261904761904745</v>
      </c>
      <c r="G60" s="59">
        <f ca="1">OFFSET('TRABALHOS INICIAIS 267MS'!$AE$28,COLUMN(F8)-1,ROW(G7)-1)</f>
        <v>0.39999999999999974</v>
      </c>
      <c r="H60" s="59">
        <f ca="1">OFFSET('TRABALHOS INICIAIS 267MS'!$AE$28,COLUMN(G8)-1,ROW(H7)-1)</f>
        <v>5280</v>
      </c>
      <c r="I60" s="59">
        <f ca="1">OFFSET('TRABALHOS INICIAIS 267MS'!$AE$28,COLUMN(H8)-1,ROW(I7)-1)</f>
        <v>26400</v>
      </c>
      <c r="J60" s="59">
        <f ca="1">OFFSET('TRABALHOS INICIAIS 267MS'!$AE$28,COLUMN(I8)-1,ROW(J7)-1)</f>
        <v>26400</v>
      </c>
      <c r="K60" s="59">
        <f ca="1">OFFSET('TRABALHOS INICIAIS 267MS'!$AE$28,COLUMN(J8)-1,ROW(K7)-1)</f>
        <v>0</v>
      </c>
    </row>
    <row r="61" spans="1:11" x14ac:dyDescent="0.2">
      <c r="A61" s="61" t="s">
        <v>102</v>
      </c>
      <c r="B61" s="59">
        <f ca="1">OFFSET('TRABALHOS INICIAIS 267MS'!$AE$28,COLUMN(A9)-1,ROW(B8)-1)</f>
        <v>365.88536912751681</v>
      </c>
      <c r="C61" s="59">
        <f ca="1">OFFSET('TRABALHOS INICIAIS 267MS'!$AE$28,COLUMN(B9)-1,ROW(C8)-1)</f>
        <v>12384.526422460658</v>
      </c>
      <c r="D61" s="59">
        <f ca="1">OFFSET('TRABALHOS INICIAIS 267MS'!$AE$28,COLUMN(C9)-1,ROW(D8)-1)</f>
        <v>365.88536912751681</v>
      </c>
      <c r="E61" s="59">
        <f ca="1">OFFSET('TRABALHOS INICIAIS 267MS'!$AE$28,COLUMN(D9)-1,ROW(E8)-1)</f>
        <v>0.83333333333333293</v>
      </c>
      <c r="F61" s="59">
        <f ca="1">OFFSET('TRABALHOS INICIAIS 267MS'!$AE$28,COLUMN(E9)-1,ROW(F8)-1)</f>
        <v>0.20833333333333323</v>
      </c>
      <c r="G61" s="59">
        <f ca="1">OFFSET('TRABALHOS INICIAIS 267MS'!$AE$28,COLUMN(F9)-1,ROW(G8)-1)</f>
        <v>3.7669490308686324</v>
      </c>
      <c r="H61" s="59">
        <f ca="1">OFFSET('TRABALHOS INICIAIS 267MS'!$AE$28,COLUMN(G9)-1,ROW(H8)-1)</f>
        <v>0</v>
      </c>
      <c r="I61" s="59">
        <f ca="1">OFFSET('TRABALHOS INICIAIS 267MS'!$AE$28,COLUMN(H9)-1,ROW(I8)-1)</f>
        <v>0</v>
      </c>
      <c r="J61" s="59">
        <f ca="1">OFFSET('TRABALHOS INICIAIS 267MS'!$AE$28,COLUMN(I9)-1,ROW(J8)-1)</f>
        <v>0</v>
      </c>
      <c r="K61" s="59">
        <f ca="1">OFFSET('TRABALHOS INICIAIS 267MS'!$AE$28,COLUMN(J9)-1,ROW(K8)-1)</f>
        <v>0</v>
      </c>
    </row>
    <row r="62" spans="1:11" x14ac:dyDescent="0.2">
      <c r="A62" s="60" t="s">
        <v>103</v>
      </c>
      <c r="B62" s="59">
        <f ca="1">OFFSET('TRABALHOS INICIAIS 262MS'!$AN$28,COLUMN(A2)-1,ROW(B1)-1)</f>
        <v>151.20000000000002</v>
      </c>
      <c r="C62" s="59">
        <f ca="1">OFFSET('TRABALHOS INICIAIS 262MS'!$AN$28,COLUMN(B2)-1,ROW(C1)-1)</f>
        <v>5182.9570877192991</v>
      </c>
      <c r="D62" s="59">
        <f ca="1">OFFSET('TRABALHOS INICIAIS 262MS'!$AN$28,COLUMN(C2)-1,ROW(D1)-1)</f>
        <v>151.20000000000002</v>
      </c>
      <c r="E62" s="59">
        <f ca="1">OFFSET('TRABALHOS INICIAIS 262MS'!$AN$28,COLUMN(D2)-1,ROW(E1)-1)</f>
        <v>5.0678724415204677</v>
      </c>
      <c r="F62" s="59">
        <f ca="1">OFFSET('TRABALHOS INICIAIS 262MS'!$AN$28,COLUMN(E2)-1,ROW(F1)-1)</f>
        <v>1.2669681103801169</v>
      </c>
      <c r="G62" s="59">
        <f ca="1">OFFSET('TRABALHOS INICIAIS 262MS'!$AN$28,COLUMN(F2)-1,ROW(G1)-1)</f>
        <v>2.8591417543859645</v>
      </c>
      <c r="H62" s="59">
        <f ca="1">OFFSET('TRABALHOS INICIAIS 262MS'!$AN$28,COLUMN(G2)-1,ROW(H1)-1)</f>
        <v>0</v>
      </c>
      <c r="I62" s="59">
        <f ca="1">OFFSET('TRABALHOS INICIAIS 262MS'!$AN$28,COLUMN(H2)-1,ROW(I1)-1)</f>
        <v>0</v>
      </c>
      <c r="J62" s="59">
        <f ca="1">OFFSET('TRABALHOS INICIAIS 262MS'!$AN$28,COLUMN(I2)-1,ROW(J1)-1)</f>
        <v>0</v>
      </c>
      <c r="K62" s="59">
        <f ca="1">OFFSET('TRABALHOS INICIAIS 262MS'!$AN$28,COLUMN(J2)-1,ROW(K1)-1)</f>
        <v>0</v>
      </c>
    </row>
    <row r="63" spans="1:11" x14ac:dyDescent="0.2">
      <c r="A63" s="60" t="s">
        <v>104</v>
      </c>
      <c r="B63" s="59">
        <f ca="1">OFFSET('TRABALHOS INICIAIS 262MS'!$AN$28,COLUMN(A3)-1,ROW(B2)-1)</f>
        <v>108.00000000000003</v>
      </c>
      <c r="C63" s="59">
        <f ca="1">OFFSET('TRABALHOS INICIAIS 262MS'!$AN$28,COLUMN(B3)-1,ROW(C2)-1)</f>
        <v>3600.0000000000009</v>
      </c>
      <c r="D63" s="59">
        <f ca="1">OFFSET('TRABALHOS INICIAIS 262MS'!$AN$28,COLUMN(C3)-1,ROW(D2)-1)</f>
        <v>108.00000000000003</v>
      </c>
      <c r="E63" s="59">
        <f ca="1">OFFSET('TRABALHOS INICIAIS 262MS'!$AN$28,COLUMN(D3)-1,ROW(E2)-1)</f>
        <v>0.85714285714285754</v>
      </c>
      <c r="F63" s="59">
        <f ca="1">OFFSET('TRABALHOS INICIAIS 262MS'!$AN$28,COLUMN(E3)-1,ROW(F2)-1)</f>
        <v>0.21428571428571438</v>
      </c>
      <c r="G63" s="59">
        <f ca="1">OFFSET('TRABALHOS INICIAIS 262MS'!$AN$28,COLUMN(F3)-1,ROW(G2)-1)</f>
        <v>0</v>
      </c>
      <c r="H63" s="59">
        <f ca="1">OFFSET('TRABALHOS INICIAIS 262MS'!$AN$28,COLUMN(G3)-1,ROW(H2)-1)</f>
        <v>0</v>
      </c>
      <c r="I63" s="59">
        <f ca="1">OFFSET('TRABALHOS INICIAIS 262MS'!$AN$28,COLUMN(H3)-1,ROW(I2)-1)</f>
        <v>0</v>
      </c>
      <c r="J63" s="59">
        <f ca="1">OFFSET('TRABALHOS INICIAIS 262MS'!$AN$28,COLUMN(I3)-1,ROW(J2)-1)</f>
        <v>0</v>
      </c>
      <c r="K63" s="59">
        <f ca="1">OFFSET('TRABALHOS INICIAIS 262MS'!$AN$28,COLUMN(J3)-1,ROW(K2)-1)</f>
        <v>0</v>
      </c>
    </row>
    <row r="64" spans="1:11" x14ac:dyDescent="0.2">
      <c r="A64" s="60" t="s">
        <v>105</v>
      </c>
      <c r="B64" s="59">
        <f ca="1">OFFSET('TRABALHOS INICIAIS 262MS'!$AN$28,COLUMN(A4)-1,ROW(B3)-1)</f>
        <v>86.4</v>
      </c>
      <c r="C64" s="59">
        <f ca="1">OFFSET('TRABALHOS INICIAIS 262MS'!$AN$28,COLUMN(B4)-1,ROW(C3)-1)</f>
        <v>2880.0000000000005</v>
      </c>
      <c r="D64" s="59">
        <f ca="1">OFFSET('TRABALHOS INICIAIS 262MS'!$AN$28,COLUMN(C4)-1,ROW(D3)-1)</f>
        <v>86.4</v>
      </c>
      <c r="E64" s="59">
        <f ca="1">OFFSET('TRABALHOS INICIAIS 262MS'!$AN$28,COLUMN(D4)-1,ROW(E3)-1)</f>
        <v>1.6904761904761898</v>
      </c>
      <c r="F64" s="59">
        <f ca="1">OFFSET('TRABALHOS INICIAIS 262MS'!$AN$28,COLUMN(E4)-1,ROW(F3)-1)</f>
        <v>0.42261904761904745</v>
      </c>
      <c r="G64" s="59">
        <f ca="1">OFFSET('TRABALHOS INICIAIS 262MS'!$AN$28,COLUMN(F4)-1,ROW(G3)-1)</f>
        <v>0</v>
      </c>
      <c r="H64" s="59">
        <f ca="1">OFFSET('TRABALHOS INICIAIS 262MS'!$AN$28,COLUMN(G4)-1,ROW(H3)-1)</f>
        <v>0</v>
      </c>
      <c r="I64" s="59">
        <f ca="1">OFFSET('TRABALHOS INICIAIS 262MS'!$AN$28,COLUMN(H4)-1,ROW(I3)-1)</f>
        <v>0</v>
      </c>
      <c r="J64" s="59">
        <f ca="1">OFFSET('TRABALHOS INICIAIS 262MS'!$AN$28,COLUMN(I4)-1,ROW(J3)-1)</f>
        <v>0</v>
      </c>
      <c r="K64" s="59">
        <f ca="1">OFFSET('TRABALHOS INICIAIS 262MS'!$AN$28,COLUMN(J4)-1,ROW(K3)-1)</f>
        <v>0</v>
      </c>
    </row>
    <row r="65" spans="1:11" x14ac:dyDescent="0.2">
      <c r="A65" s="60" t="s">
        <v>106</v>
      </c>
      <c r="B65" s="59">
        <f ca="1">OFFSET('TRABALHOS INICIAIS 262MS'!$AN$28,COLUMN(A5)-1,ROW(B4)-1)</f>
        <v>259.2</v>
      </c>
      <c r="C65" s="59">
        <f ca="1">OFFSET('TRABALHOS INICIAIS 262MS'!$AN$28,COLUMN(B5)-1,ROW(C4)-1)</f>
        <v>8802.8571428571431</v>
      </c>
      <c r="D65" s="59">
        <f ca="1">OFFSET('TRABALHOS INICIAIS 262MS'!$AN$28,COLUMN(C5)-1,ROW(D4)-1)</f>
        <v>259.2</v>
      </c>
      <c r="E65" s="59">
        <f ca="1">OFFSET('TRABALHOS INICIAIS 262MS'!$AN$28,COLUMN(D5)-1,ROW(E4)-1)</f>
        <v>9.238095238095239</v>
      </c>
      <c r="F65" s="59">
        <f ca="1">OFFSET('TRABALHOS INICIAIS 262MS'!$AN$28,COLUMN(E5)-1,ROW(F4)-1)</f>
        <v>2.3095238095238098</v>
      </c>
      <c r="G65" s="59">
        <f ca="1">OFFSET('TRABALHOS INICIAIS 262MS'!$AN$28,COLUMN(F5)-1,ROW(G4)-1)</f>
        <v>3.2571428571428571</v>
      </c>
      <c r="H65" s="59">
        <f ca="1">OFFSET('TRABALHOS INICIAIS 262MS'!$AN$28,COLUMN(G5)-1,ROW(H4)-1)</f>
        <v>0</v>
      </c>
      <c r="I65" s="59">
        <f ca="1">OFFSET('TRABALHOS INICIAIS 262MS'!$AN$28,COLUMN(H5)-1,ROW(I4)-1)</f>
        <v>0</v>
      </c>
      <c r="J65" s="59">
        <f ca="1">OFFSET('TRABALHOS INICIAIS 262MS'!$AN$28,COLUMN(I5)-1,ROW(J4)-1)</f>
        <v>0</v>
      </c>
      <c r="K65" s="59">
        <f ca="1">OFFSET('TRABALHOS INICIAIS 262MS'!$AN$28,COLUMN(J5)-1,ROW(K4)-1)</f>
        <v>0</v>
      </c>
    </row>
    <row r="66" spans="1:11" x14ac:dyDescent="0.2">
      <c r="A66" s="60" t="s">
        <v>107</v>
      </c>
      <c r="B66" s="59">
        <f ca="1">OFFSET('TRABALHOS INICIAIS 262MS'!$AN$28,COLUMN(A6)-1,ROW(B5)-1)</f>
        <v>5.1634285714285619</v>
      </c>
      <c r="C66" s="59">
        <f ca="1">OFFSET('TRABALHOS INICIAIS 262MS'!$AN$28,COLUMN(B6)-1,ROW(C5)-1)</f>
        <v>172.11428571428542</v>
      </c>
      <c r="D66" s="59">
        <f ca="1">OFFSET('TRABALHOS INICIAIS 262MS'!$AN$28,COLUMN(C6)-1,ROW(D5)-1)</f>
        <v>5.1634285714285619</v>
      </c>
      <c r="E66" s="59">
        <f ca="1">OFFSET('TRABALHOS INICIAIS 262MS'!$AN$28,COLUMN(D6)-1,ROW(E5)-1)</f>
        <v>35.571428571428577</v>
      </c>
      <c r="F66" s="59">
        <f ca="1">OFFSET('TRABALHOS INICIAIS 262MS'!$AN$28,COLUMN(E6)-1,ROW(F5)-1)</f>
        <v>8.8928571428571441</v>
      </c>
      <c r="G66" s="59">
        <f ca="1">OFFSET('TRABALHOS INICIAIS 262MS'!$AN$28,COLUMN(F6)-1,ROW(G5)-1)</f>
        <v>0</v>
      </c>
      <c r="H66" s="59">
        <f ca="1">OFFSET('TRABALHOS INICIAIS 262MS'!$AN$28,COLUMN(G6)-1,ROW(H5)-1)</f>
        <v>440</v>
      </c>
      <c r="I66" s="59">
        <f ca="1">OFFSET('TRABALHOS INICIAIS 262MS'!$AN$28,COLUMN(H6)-1,ROW(I5)-1)</f>
        <v>2200</v>
      </c>
      <c r="J66" s="59">
        <f ca="1">OFFSET('TRABALHOS INICIAIS 262MS'!$AN$28,COLUMN(I6)-1,ROW(J5)-1)</f>
        <v>2200</v>
      </c>
      <c r="K66" s="59">
        <f ca="1">OFFSET('TRABALHOS INICIAIS 262MS'!$AN$28,COLUMN(J6)-1,ROW(K5)-1)</f>
        <v>0</v>
      </c>
    </row>
    <row r="67" spans="1:11" x14ac:dyDescent="0.2">
      <c r="A67" s="60" t="s">
        <v>108</v>
      </c>
      <c r="B67" s="59">
        <f ca="1">OFFSET('TRABALHOS INICIAIS 262MS'!$AN$28,COLUMN(A7)-1,ROW(B6)-1)</f>
        <v>1155.7799999999997</v>
      </c>
      <c r="C67" s="59">
        <f ca="1">OFFSET('TRABALHOS INICIAIS 262MS'!$AN$28,COLUMN(B7)-1,ROW(C6)-1)</f>
        <v>38927.714285714283</v>
      </c>
      <c r="D67" s="59">
        <f ca="1">OFFSET('TRABALHOS INICIAIS 262MS'!$AN$28,COLUMN(C7)-1,ROW(D6)-1)</f>
        <v>1155.7799999999997</v>
      </c>
      <c r="E67" s="59">
        <f ca="1">OFFSET('TRABALHOS INICIAIS 262MS'!$AN$28,COLUMN(D7)-1,ROW(E6)-1)</f>
        <v>180.99999999999994</v>
      </c>
      <c r="F67" s="59">
        <f ca="1">OFFSET('TRABALHOS INICIAIS 262MS'!$AN$28,COLUMN(E7)-1,ROW(F6)-1)</f>
        <v>45.249999999999986</v>
      </c>
      <c r="G67" s="59">
        <f ca="1">OFFSET('TRABALHOS INICIAIS 262MS'!$AN$28,COLUMN(F7)-1,ROW(G6)-1)</f>
        <v>8.034285714285712</v>
      </c>
      <c r="H67" s="59">
        <f ca="1">OFFSET('TRABALHOS INICIAIS 262MS'!$AN$28,COLUMN(G7)-1,ROW(H6)-1)</f>
        <v>10560</v>
      </c>
      <c r="I67" s="59">
        <f ca="1">OFFSET('TRABALHOS INICIAIS 262MS'!$AN$28,COLUMN(H7)-1,ROW(I6)-1)</f>
        <v>52800</v>
      </c>
      <c r="J67" s="59">
        <f ca="1">OFFSET('TRABALHOS INICIAIS 262MS'!$AN$28,COLUMN(I7)-1,ROW(J6)-1)</f>
        <v>52800</v>
      </c>
      <c r="K67" s="59">
        <f ca="1">OFFSET('TRABALHOS INICIAIS 262MS'!$AN$28,COLUMN(J7)-1,ROW(K6)-1)</f>
        <v>0</v>
      </c>
    </row>
    <row r="68" spans="1:11" x14ac:dyDescent="0.2">
      <c r="A68" s="60" t="s">
        <v>109</v>
      </c>
      <c r="B68" s="59">
        <f ca="1">OFFSET('TRABALHOS INICIAIS 262MS'!$AN$28,COLUMN(A8)-1,ROW(B7)-1)</f>
        <v>896.81999999999982</v>
      </c>
      <c r="C68" s="59">
        <f ca="1">OFFSET('TRABALHOS INICIAIS 262MS'!$AN$28,COLUMN(B8)-1,ROW(C7)-1)</f>
        <v>30216.857142857138</v>
      </c>
      <c r="D68" s="59">
        <f ca="1">OFFSET('TRABALHOS INICIAIS 262MS'!$AN$28,COLUMN(C8)-1,ROW(D7)-1)</f>
        <v>896.81999999999982</v>
      </c>
      <c r="E68" s="59">
        <f ca="1">OFFSET('TRABALHOS INICIAIS 262MS'!$AN$28,COLUMN(D8)-1,ROW(E7)-1)</f>
        <v>61.071428571428584</v>
      </c>
      <c r="F68" s="59">
        <f ca="1">OFFSET('TRABALHOS INICIAIS 262MS'!$AN$28,COLUMN(E8)-1,ROW(F7)-1)</f>
        <v>15.267857142857146</v>
      </c>
      <c r="G68" s="59">
        <f ca="1">OFFSET('TRABALHOS INICIAIS 262MS'!$AN$28,COLUMN(F8)-1,ROW(G7)-1)</f>
        <v>6.4571428571428582</v>
      </c>
      <c r="H68" s="59">
        <f ca="1">OFFSET('TRABALHOS INICIAIS 262MS'!$AN$28,COLUMN(G8)-1,ROW(H7)-1)</f>
        <v>7920</v>
      </c>
      <c r="I68" s="59">
        <f ca="1">OFFSET('TRABALHOS INICIAIS 262MS'!$AN$28,COLUMN(H8)-1,ROW(I7)-1)</f>
        <v>39600</v>
      </c>
      <c r="J68" s="59">
        <f ca="1">OFFSET('TRABALHOS INICIAIS 262MS'!$AN$28,COLUMN(I8)-1,ROW(J7)-1)</f>
        <v>39600</v>
      </c>
      <c r="K68" s="59">
        <f ca="1">OFFSET('TRABALHOS INICIAIS 262MS'!$AN$28,COLUMN(J8)-1,ROW(K7)-1)</f>
        <v>0</v>
      </c>
    </row>
    <row r="69" spans="1:11" x14ac:dyDescent="0.2">
      <c r="A69" s="60" t="s">
        <v>110</v>
      </c>
      <c r="B69" s="59">
        <f ca="1">OFFSET('TRABALHOS INICIAIS 262MS'!$AN$28,COLUMN(A9)-1,ROW(B8)-1)</f>
        <v>3843.3</v>
      </c>
      <c r="C69" s="59">
        <f ca="1">OFFSET('TRABALHOS INICIAIS 262MS'!$AN$28,COLUMN(B9)-1,ROW(C8)-1)</f>
        <v>128678.57142857143</v>
      </c>
      <c r="D69" s="59">
        <f ca="1">OFFSET('TRABALHOS INICIAIS 262MS'!$AN$28,COLUMN(C9)-1,ROW(D8)-1)</f>
        <v>3843.3</v>
      </c>
      <c r="E69" s="59">
        <f ca="1">OFFSET('TRABALHOS INICIAIS 262MS'!$AN$28,COLUMN(D9)-1,ROW(E8)-1)</f>
        <v>940.14285714285711</v>
      </c>
      <c r="F69" s="59">
        <f ca="1">OFFSET('TRABALHOS INICIAIS 262MS'!$AN$28,COLUMN(E9)-1,ROW(F8)-1)</f>
        <v>235.03571428571428</v>
      </c>
      <c r="G69" s="59">
        <f ca="1">OFFSET('TRABALHOS INICIAIS 262MS'!$AN$28,COLUMN(F9)-1,ROW(G8)-1)</f>
        <v>11.371428571428572</v>
      </c>
      <c r="H69" s="59">
        <f ca="1">OFFSET('TRABALHOS INICIAIS 262MS'!$AN$28,COLUMN(G9)-1,ROW(H8)-1)</f>
        <v>33440</v>
      </c>
      <c r="I69" s="59">
        <f ca="1">OFFSET('TRABALHOS INICIAIS 262MS'!$AN$28,COLUMN(H9)-1,ROW(I8)-1)</f>
        <v>167200</v>
      </c>
      <c r="J69" s="59">
        <f ca="1">OFFSET('TRABALHOS INICIAIS 262MS'!$AN$28,COLUMN(I9)-1,ROW(J8)-1)</f>
        <v>167200</v>
      </c>
      <c r="K69" s="59">
        <f ca="1">OFFSET('TRABALHOS INICIAIS 262MS'!$AN$28,COLUMN(J9)-1,ROW(K8)-1)</f>
        <v>0</v>
      </c>
    </row>
    <row r="70" spans="1:11" x14ac:dyDescent="0.2">
      <c r="A70" s="60" t="s">
        <v>111</v>
      </c>
      <c r="B70" s="59">
        <f ca="1">OFFSET('TRABALHOS INICIAIS 262MS'!$AN$28,COLUMN(A10)-1,ROW(B9)-1)</f>
        <v>86.4</v>
      </c>
      <c r="C70" s="59">
        <f ca="1">OFFSET('TRABALHOS INICIAIS 262MS'!$AN$28,COLUMN(B10)-1,ROW(C9)-1)</f>
        <v>3020</v>
      </c>
      <c r="D70" s="59">
        <f ca="1">OFFSET('TRABALHOS INICIAIS 262MS'!$AN$28,COLUMN(C10)-1,ROW(D9)-1)</f>
        <v>86.4</v>
      </c>
      <c r="E70" s="59">
        <f ca="1">OFFSET('TRABALHOS INICIAIS 262MS'!$AN$28,COLUMN(D10)-1,ROW(E9)-1)</f>
        <v>0.85714285714285454</v>
      </c>
      <c r="F70" s="59">
        <f ca="1">OFFSET('TRABALHOS INICIAIS 262MS'!$AN$28,COLUMN(E10)-1,ROW(F9)-1)</f>
        <v>0.21428571428571364</v>
      </c>
      <c r="G70" s="59">
        <f ca="1">OFFSET('TRABALHOS INICIAIS 262MS'!$AN$28,COLUMN(F10)-1,ROW(G9)-1)</f>
        <v>2.7999999999999914</v>
      </c>
      <c r="H70" s="59">
        <f ca="1">OFFSET('TRABALHOS INICIAIS 262MS'!$AN$28,COLUMN(G10)-1,ROW(H9)-1)</f>
        <v>440</v>
      </c>
      <c r="I70" s="59">
        <f ca="1">OFFSET('TRABALHOS INICIAIS 262MS'!$AN$28,COLUMN(H10)-1,ROW(I9)-1)</f>
        <v>2200</v>
      </c>
      <c r="J70" s="59">
        <f ca="1">OFFSET('TRABALHOS INICIAIS 262MS'!$AN$28,COLUMN(I10)-1,ROW(J9)-1)</f>
        <v>2200</v>
      </c>
      <c r="K70" s="59">
        <f ca="1">OFFSET('TRABALHOS INICIAIS 262MS'!$AN$28,COLUMN(J10)-1,ROW(K9)-1)</f>
        <v>0</v>
      </c>
    </row>
    <row r="71" spans="1:11" x14ac:dyDescent="0.2">
      <c r="A71" s="60" t="s">
        <v>112</v>
      </c>
      <c r="B71" s="59">
        <f ca="1">OFFSET('TRABALHOS INICIAIS 262MS'!$AN$28,COLUMN(A11)-1,ROW(B10)-1)</f>
        <v>194.4</v>
      </c>
      <c r="C71" s="59">
        <f ca="1">OFFSET('TRABALHOS INICIAIS 262MS'!$AN$28,COLUMN(B11)-1,ROW(C10)-1)</f>
        <v>6664.0000000000009</v>
      </c>
      <c r="D71" s="59">
        <f ca="1">OFFSET('TRABALHOS INICIAIS 262MS'!$AN$28,COLUMN(C11)-1,ROW(D10)-1)</f>
        <v>194.4</v>
      </c>
      <c r="E71" s="59">
        <f ca="1">OFFSET('TRABALHOS INICIAIS 262MS'!$AN$28,COLUMN(D11)-1,ROW(E10)-1)</f>
        <v>0.85714285714286265</v>
      </c>
      <c r="F71" s="59">
        <f ca="1">OFFSET('TRABALHOS INICIAIS 262MS'!$AN$28,COLUMN(E11)-1,ROW(F10)-1)</f>
        <v>0.21428571428571566</v>
      </c>
      <c r="G71" s="59">
        <f ca="1">OFFSET('TRABALHOS INICIAIS 262MS'!$AN$28,COLUMN(F11)-1,ROW(G10)-1)</f>
        <v>3.6800000000000233</v>
      </c>
      <c r="H71" s="59">
        <f ca="1">OFFSET('TRABALHOS INICIAIS 262MS'!$AN$28,COLUMN(G11)-1,ROW(H10)-1)</f>
        <v>0</v>
      </c>
      <c r="I71" s="59">
        <f ca="1">OFFSET('TRABALHOS INICIAIS 262MS'!$AN$28,COLUMN(H11)-1,ROW(I10)-1)</f>
        <v>0</v>
      </c>
      <c r="J71" s="59">
        <f ca="1">OFFSET('TRABALHOS INICIAIS 262MS'!$AN$28,COLUMN(I11)-1,ROW(J10)-1)</f>
        <v>0</v>
      </c>
      <c r="K71" s="59">
        <f ca="1">OFFSET('TRABALHOS INICIAIS 262MS'!$AN$28,COLUMN(J11)-1,ROW(K10)-1)</f>
        <v>0</v>
      </c>
    </row>
    <row r="72" spans="1:11" x14ac:dyDescent="0.2">
      <c r="A72" s="60" t="s">
        <v>113</v>
      </c>
      <c r="B72" s="59">
        <f ca="1">OFFSET('TRABALHOS INICIAIS 262MS'!$AN$28,COLUMN(A12)-1,ROW(B11)-1)</f>
        <v>237.6</v>
      </c>
      <c r="C72" s="59">
        <f ca="1">OFFSET('TRABALHOS INICIAIS 262MS'!$AN$28,COLUMN(B12)-1,ROW(C11)-1)</f>
        <v>8143.4285714285716</v>
      </c>
      <c r="D72" s="59">
        <f ca="1">OFFSET('TRABALHOS INICIAIS 262MS'!$AN$28,COLUMN(C12)-1,ROW(D11)-1)</f>
        <v>237.6</v>
      </c>
      <c r="E72" s="59">
        <f ca="1">OFFSET('TRABALHOS INICIAIS 262MS'!$AN$28,COLUMN(D12)-1,ROW(E11)-1)</f>
        <v>30.571428571428569</v>
      </c>
      <c r="F72" s="59">
        <f ca="1">OFFSET('TRABALHOS INICIAIS 262MS'!$AN$28,COLUMN(E12)-1,ROW(F11)-1)</f>
        <v>7.6428571428571423</v>
      </c>
      <c r="G72" s="59">
        <f ca="1">OFFSET('TRABALHOS INICIAIS 262MS'!$AN$28,COLUMN(F12)-1,ROW(G11)-1)</f>
        <v>4.468571428571428</v>
      </c>
      <c r="H72" s="59">
        <f ca="1">OFFSET('TRABALHOS INICIAIS 262MS'!$AN$28,COLUMN(G12)-1,ROW(H11)-1)</f>
        <v>22440</v>
      </c>
      <c r="I72" s="59">
        <f ca="1">OFFSET('TRABALHOS INICIAIS 262MS'!$AN$28,COLUMN(H12)-1,ROW(I11)-1)</f>
        <v>112200</v>
      </c>
      <c r="J72" s="59">
        <f ca="1">OFFSET('TRABALHOS INICIAIS 262MS'!$AN$28,COLUMN(I12)-1,ROW(J11)-1)</f>
        <v>112200</v>
      </c>
      <c r="K72" s="59">
        <f ca="1">OFFSET('TRABALHOS INICIAIS 262MS'!$AN$28,COLUMN(J12)-1,ROW(K11)-1)</f>
        <v>0</v>
      </c>
    </row>
    <row r="73" spans="1:11" x14ac:dyDescent="0.2">
      <c r="A73" s="60" t="s">
        <v>114</v>
      </c>
      <c r="B73" s="59">
        <f ca="1">OFFSET('TRABALHOS INICIAIS 262MS'!$AN$28,COLUMN(A13)-1,ROW(B12)-1)</f>
        <v>172.79999999999998</v>
      </c>
      <c r="C73" s="59">
        <f ca="1">OFFSET('TRABALHOS INICIAIS 262MS'!$AN$28,COLUMN(B13)-1,ROW(C12)-1)</f>
        <v>5801.1428571428569</v>
      </c>
      <c r="D73" s="59">
        <f ca="1">OFFSET('TRABALHOS INICIAIS 262MS'!$AN$28,COLUMN(C13)-1,ROW(D12)-1)</f>
        <v>172.79999999999998</v>
      </c>
      <c r="E73" s="59">
        <f ca="1">OFFSET('TRABALHOS INICIAIS 262MS'!$AN$28,COLUMN(D13)-1,ROW(E12)-1)</f>
        <v>1.6904761904761894</v>
      </c>
      <c r="F73" s="59">
        <f ca="1">OFFSET('TRABALHOS INICIAIS 262MS'!$AN$28,COLUMN(E13)-1,ROW(F12)-1)</f>
        <v>0.42261904761904734</v>
      </c>
      <c r="G73" s="59">
        <f ca="1">OFFSET('TRABALHOS INICIAIS 262MS'!$AN$28,COLUMN(F13)-1,ROW(G12)-1)</f>
        <v>0.82285714285714218</v>
      </c>
      <c r="H73" s="59">
        <f ca="1">OFFSET('TRABALHOS INICIAIS 262MS'!$AN$28,COLUMN(G13)-1,ROW(H12)-1)</f>
        <v>25520.000000000004</v>
      </c>
      <c r="I73" s="59">
        <f ca="1">OFFSET('TRABALHOS INICIAIS 262MS'!$AN$28,COLUMN(H13)-1,ROW(I12)-1)</f>
        <v>127600.00000000001</v>
      </c>
      <c r="J73" s="59">
        <f ca="1">OFFSET('TRABALHOS INICIAIS 262MS'!$AN$28,COLUMN(I13)-1,ROW(J12)-1)</f>
        <v>127600.00000000001</v>
      </c>
      <c r="K73" s="59">
        <f ca="1">OFFSET('TRABALHOS INICIAIS 262MS'!$AN$28,COLUMN(J13)-1,ROW(K12)-1)</f>
        <v>0</v>
      </c>
    </row>
    <row r="74" spans="1:11" x14ac:dyDescent="0.2">
      <c r="A74" s="60" t="s">
        <v>115</v>
      </c>
      <c r="B74" s="59">
        <f ca="1">OFFSET('TRABALHOS INICIAIS 262MS'!$AN$28,COLUMN(A14)-1,ROW(B13)-1)</f>
        <v>151.20000000000005</v>
      </c>
      <c r="C74" s="59">
        <f ca="1">OFFSET('TRABALHOS INICIAIS 262MS'!$AN$28,COLUMN(B14)-1,ROW(C13)-1)</f>
        <v>5324.0000000000009</v>
      </c>
      <c r="D74" s="59">
        <f ca="1">OFFSET('TRABALHOS INICIAIS 262MS'!$AN$28,COLUMN(C14)-1,ROW(D13)-1)</f>
        <v>151.20000000000005</v>
      </c>
      <c r="E74" s="59">
        <f ca="1">OFFSET('TRABALHOS INICIAIS 262MS'!$AN$28,COLUMN(D14)-1,ROW(E13)-1)</f>
        <v>8.5</v>
      </c>
      <c r="F74" s="59">
        <f ca="1">OFFSET('TRABALHOS INICIAIS 262MS'!$AN$28,COLUMN(E14)-1,ROW(F13)-1)</f>
        <v>2.125</v>
      </c>
      <c r="G74" s="59">
        <f ca="1">OFFSET('TRABALHOS INICIAIS 262MS'!$AN$28,COLUMN(F14)-1,ROW(G13)-1)</f>
        <v>5.6800000000000006</v>
      </c>
      <c r="H74" s="59">
        <f ca="1">OFFSET('TRABALHOS INICIAIS 262MS'!$AN$28,COLUMN(G14)-1,ROW(H13)-1)</f>
        <v>6600</v>
      </c>
      <c r="I74" s="59">
        <f ca="1">OFFSET('TRABALHOS INICIAIS 262MS'!$AN$28,COLUMN(H14)-1,ROW(I13)-1)</f>
        <v>33000</v>
      </c>
      <c r="J74" s="59">
        <f ca="1">OFFSET('TRABALHOS INICIAIS 262MS'!$AN$28,COLUMN(I14)-1,ROW(J13)-1)</f>
        <v>33000</v>
      </c>
      <c r="K74" s="59">
        <f ca="1">OFFSET('TRABALHOS INICIAIS 262MS'!$AN$28,COLUMN(J14)-1,ROW(K13)-1)</f>
        <v>0</v>
      </c>
    </row>
    <row r="75" spans="1:11" x14ac:dyDescent="0.2">
      <c r="A75" s="60" t="s">
        <v>116</v>
      </c>
      <c r="B75" s="59">
        <f ca="1">OFFSET('TRABALHOS INICIAIS 262MS'!$AN$28,COLUMN(A15)-1,ROW(B14)-1)</f>
        <v>64.800000000000011</v>
      </c>
      <c r="C75" s="59">
        <f ca="1">OFFSET('TRABALHOS INICIAIS 262MS'!$AN$28,COLUMN(B15)-1,ROW(C14)-1)</f>
        <v>2251.7025440313118</v>
      </c>
      <c r="D75" s="59">
        <f ca="1">OFFSET('TRABALHOS INICIAIS 262MS'!$AN$28,COLUMN(C15)-1,ROW(D14)-1)</f>
        <v>64.800000000000011</v>
      </c>
      <c r="E75" s="59">
        <f ca="1">OFFSET('TRABALHOS INICIAIS 262MS'!$AN$28,COLUMN(D15)-1,ROW(E14)-1)</f>
        <v>0</v>
      </c>
      <c r="F75" s="59">
        <f ca="1">OFFSET('TRABALHOS INICIAIS 262MS'!$AN$28,COLUMN(E15)-1,ROW(F14)-1)</f>
        <v>0</v>
      </c>
      <c r="G75" s="59">
        <f ca="1">OFFSET('TRABALHOS INICIAIS 262MS'!$AN$28,COLUMN(F15)-1,ROW(G14)-1)</f>
        <v>1.8340508806262295</v>
      </c>
      <c r="H75" s="59">
        <f ca="1">OFFSET('TRABALHOS INICIAIS 262MS'!$AN$28,COLUMN(G15)-1,ROW(H14)-1)</f>
        <v>0</v>
      </c>
      <c r="I75" s="59">
        <f ca="1">OFFSET('TRABALHOS INICIAIS 262MS'!$AN$28,COLUMN(H15)-1,ROW(I14)-1)</f>
        <v>0</v>
      </c>
      <c r="J75" s="59">
        <f ca="1">OFFSET('TRABALHOS INICIAIS 262MS'!$AN$28,COLUMN(I15)-1,ROW(J14)-1)</f>
        <v>0</v>
      </c>
      <c r="K75" s="59">
        <f ca="1">OFFSET('TRABALHOS INICIAIS 262MS'!$AN$28,COLUMN(J15)-1,ROW(K14)-1)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TRABALHOS INICIAIS 163MS</vt:lpstr>
      <vt:lpstr>TRABALHOS INICIAIS 267MS</vt:lpstr>
      <vt:lpstr>TRABALHOS INICIAIS 262MS</vt:lpstr>
      <vt:lpstr>Resumo</vt:lpstr>
      <vt:lpstr>'TRABALHOS INICIAIS 163MS'!Extract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2012-11-20T17:02:33Z</dcterms:created>
  <dcterms:modified xsi:type="dcterms:W3CDTF">2013-04-13T21:23:32Z</dcterms:modified>
</cp:coreProperties>
</file>